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oBU current\Methods\"/>
    </mc:Choice>
  </mc:AlternateContent>
  <bookViews>
    <workbookView xWindow="0" yWindow="0" windowWidth="23040" windowHeight="109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F6" i="1" l="1"/>
  <c r="H6" i="1" l="1"/>
  <c r="F15" i="1"/>
  <c r="F14" i="1"/>
  <c r="F13" i="1"/>
  <c r="F12" i="1"/>
  <c r="F11" i="1"/>
  <c r="F1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20" i="1"/>
  <c r="F7" i="1"/>
  <c r="F8" i="1"/>
  <c r="F9" i="1"/>
  <c r="O29" i="1" l="1"/>
  <c r="J29" i="1" s="1"/>
  <c r="J173" i="1" s="1"/>
  <c r="J317" i="1" s="1"/>
  <c r="L134" i="1"/>
  <c r="L278" i="1" s="1"/>
  <c r="L422" i="1" s="1"/>
  <c r="C14" i="1"/>
  <c r="C13" i="1"/>
  <c r="C15" i="1"/>
  <c r="L59" i="1"/>
  <c r="L203" i="1" s="1"/>
  <c r="L347" i="1" s="1"/>
  <c r="C12" i="1"/>
  <c r="J143" i="1"/>
  <c r="J287" i="1" s="1"/>
  <c r="J431" i="1" s="1"/>
  <c r="L120" i="1"/>
  <c r="L264" i="1" s="1"/>
  <c r="L408" i="1" s="1"/>
  <c r="K92" i="1"/>
  <c r="K236" i="1" s="1"/>
  <c r="K380" i="1" s="1"/>
  <c r="C11" i="1"/>
  <c r="L137" i="1"/>
  <c r="L281" i="1" s="1"/>
  <c r="L425" i="1" s="1"/>
  <c r="L21" i="1"/>
  <c r="L165" i="1" s="1"/>
  <c r="L309" i="1" s="1"/>
  <c r="C10" i="1"/>
  <c r="C9" i="1"/>
  <c r="L147" i="1"/>
  <c r="L291" i="1" s="1"/>
  <c r="L435" i="1" s="1"/>
  <c r="L131" i="1"/>
  <c r="L275" i="1" s="1"/>
  <c r="L419" i="1" s="1"/>
  <c r="C7" i="1"/>
  <c r="C8" i="1"/>
  <c r="L145" i="1"/>
  <c r="L289" i="1" s="1"/>
  <c r="L433" i="1" s="1"/>
  <c r="L136" i="1"/>
  <c r="L280" i="1" s="1"/>
  <c r="L424" i="1" s="1"/>
  <c r="L90" i="1"/>
  <c r="L234" i="1" s="1"/>
  <c r="L378" i="1" s="1"/>
  <c r="L153" i="1"/>
  <c r="L297" i="1" s="1"/>
  <c r="L441" i="1" s="1"/>
  <c r="L123" i="1"/>
  <c r="L267" i="1" s="1"/>
  <c r="L411" i="1" s="1"/>
  <c r="L158" i="1"/>
  <c r="L302" i="1" s="1"/>
  <c r="L446" i="1" s="1"/>
  <c r="K141" i="1"/>
  <c r="K285" i="1" s="1"/>
  <c r="K429" i="1" s="1"/>
  <c r="K133" i="1"/>
  <c r="K277" i="1" s="1"/>
  <c r="K421" i="1" s="1"/>
  <c r="L115" i="1"/>
  <c r="L259" i="1" s="1"/>
  <c r="L403" i="1" s="1"/>
  <c r="J85" i="1"/>
  <c r="J229" i="1" s="1"/>
  <c r="J373" i="1" s="1"/>
  <c r="L118" i="1"/>
  <c r="L262" i="1" s="1"/>
  <c r="L406" i="1" s="1"/>
  <c r="K85" i="1"/>
  <c r="K229" i="1" s="1"/>
  <c r="K373" i="1" s="1"/>
  <c r="L129" i="1"/>
  <c r="L273" i="1" s="1"/>
  <c r="L417" i="1" s="1"/>
  <c r="L103" i="1"/>
  <c r="L247" i="1" s="1"/>
  <c r="L391" i="1" s="1"/>
  <c r="L88" i="1"/>
  <c r="L232" i="1" s="1"/>
  <c r="L376" i="1" s="1"/>
  <c r="L29" i="1"/>
  <c r="L173" i="1" s="1"/>
  <c r="L317" i="1" s="1"/>
  <c r="K54" i="1"/>
  <c r="K198" i="1" s="1"/>
  <c r="K342" i="1" s="1"/>
  <c r="K153" i="1"/>
  <c r="K297" i="1" s="1"/>
  <c r="K441" i="1" s="1"/>
  <c r="K150" i="1"/>
  <c r="K294" i="1" s="1"/>
  <c r="K438" i="1" s="1"/>
  <c r="L143" i="1"/>
  <c r="L287" i="1" s="1"/>
  <c r="L431" i="1" s="1"/>
  <c r="K134" i="1"/>
  <c r="K278" i="1" s="1"/>
  <c r="K422" i="1" s="1"/>
  <c r="L127" i="1"/>
  <c r="L271" i="1" s="1"/>
  <c r="L415" i="1" s="1"/>
  <c r="K118" i="1"/>
  <c r="K262" i="1" s="1"/>
  <c r="K406" i="1" s="1"/>
  <c r="L111" i="1"/>
  <c r="L255" i="1" s="1"/>
  <c r="L399" i="1" s="1"/>
  <c r="K108" i="1"/>
  <c r="K252" i="1" s="1"/>
  <c r="K396" i="1" s="1"/>
  <c r="J73" i="1"/>
  <c r="J217" i="1" s="1"/>
  <c r="J361" i="1" s="1"/>
  <c r="L149" i="1"/>
  <c r="L293" i="1" s="1"/>
  <c r="L437" i="1" s="1"/>
  <c r="L146" i="1"/>
  <c r="L290" i="1" s="1"/>
  <c r="L434" i="1" s="1"/>
  <c r="K127" i="1"/>
  <c r="K271" i="1" s="1"/>
  <c r="K415" i="1" s="1"/>
  <c r="L114" i="1"/>
  <c r="L258" i="1" s="1"/>
  <c r="L402" i="1" s="1"/>
  <c r="K111" i="1"/>
  <c r="K255" i="1" s="1"/>
  <c r="K399" i="1" s="1"/>
  <c r="L72" i="1"/>
  <c r="L216" i="1" s="1"/>
  <c r="L360" i="1" s="1"/>
  <c r="O22" i="1"/>
  <c r="C22" i="1" s="1"/>
  <c r="C166" i="1" s="1"/>
  <c r="C310" i="1" s="1"/>
  <c r="K145" i="1"/>
  <c r="K289" i="1" s="1"/>
  <c r="K433" i="1" s="1"/>
  <c r="L135" i="1"/>
  <c r="L279" i="1" s="1"/>
  <c r="L423" i="1" s="1"/>
  <c r="L116" i="1"/>
  <c r="L260" i="1" s="1"/>
  <c r="L404" i="1" s="1"/>
  <c r="L106" i="1"/>
  <c r="L250" i="1" s="1"/>
  <c r="L394" i="1" s="1"/>
  <c r="J92" i="1"/>
  <c r="J236" i="1" s="1"/>
  <c r="J380" i="1" s="1"/>
  <c r="K88" i="1"/>
  <c r="K232" i="1" s="1"/>
  <c r="K376" i="1" s="1"/>
  <c r="L53" i="1"/>
  <c r="L197" i="1" s="1"/>
  <c r="L341" i="1" s="1"/>
  <c r="L57" i="1"/>
  <c r="L201" i="1" s="1"/>
  <c r="L345" i="1" s="1"/>
  <c r="K70" i="1"/>
  <c r="K214" i="1" s="1"/>
  <c r="K358" i="1" s="1"/>
  <c r="I140" i="1"/>
  <c r="I284" i="1" s="1"/>
  <c r="I428" i="1" s="1"/>
  <c r="H29" i="1"/>
  <c r="H173" i="1" s="1"/>
  <c r="H317" i="1" s="1"/>
  <c r="K62" i="1"/>
  <c r="K206" i="1" s="1"/>
  <c r="K350" i="1" s="1"/>
  <c r="L70" i="1"/>
  <c r="L214" i="1" s="1"/>
  <c r="L358" i="1" s="1"/>
  <c r="L98" i="1"/>
  <c r="L242" i="1" s="1"/>
  <c r="L386" i="1" s="1"/>
  <c r="K103" i="1"/>
  <c r="K247" i="1" s="1"/>
  <c r="K391" i="1" s="1"/>
  <c r="J134" i="1"/>
  <c r="J278" i="1" s="1"/>
  <c r="J422" i="1" s="1"/>
  <c r="J136" i="1"/>
  <c r="J280" i="1" s="1"/>
  <c r="J424" i="1" s="1"/>
  <c r="L41" i="1"/>
  <c r="L185" i="1" s="1"/>
  <c r="L329" i="1" s="1"/>
  <c r="K46" i="1"/>
  <c r="K190" i="1" s="1"/>
  <c r="K334" i="1" s="1"/>
  <c r="K90" i="1"/>
  <c r="K234" i="1" s="1"/>
  <c r="K378" i="1" s="1"/>
  <c r="K106" i="1"/>
  <c r="K250" i="1" s="1"/>
  <c r="K394" i="1" s="1"/>
  <c r="L108" i="1"/>
  <c r="L252" i="1" s="1"/>
  <c r="L396" i="1" s="1"/>
  <c r="G22" i="1"/>
  <c r="G166" i="1" s="1"/>
  <c r="G310" i="1" s="1"/>
  <c r="L154" i="1"/>
  <c r="L298" i="1" s="1"/>
  <c r="L442" i="1" s="1"/>
  <c r="L141" i="1"/>
  <c r="L285" i="1" s="1"/>
  <c r="L429" i="1" s="1"/>
  <c r="L138" i="1"/>
  <c r="L282" i="1" s="1"/>
  <c r="L426" i="1" s="1"/>
  <c r="L122" i="1"/>
  <c r="L266" i="1" s="1"/>
  <c r="L410" i="1" s="1"/>
  <c r="K116" i="1"/>
  <c r="K260" i="1" s="1"/>
  <c r="K404" i="1" s="1"/>
  <c r="K102" i="1"/>
  <c r="K246" i="1" s="1"/>
  <c r="K390" i="1" s="1"/>
  <c r="K91" i="1"/>
  <c r="K235" i="1" s="1"/>
  <c r="K379" i="1" s="1"/>
  <c r="L69" i="1"/>
  <c r="L213" i="1" s="1"/>
  <c r="L357" i="1" s="1"/>
  <c r="L62" i="1"/>
  <c r="L206" i="1" s="1"/>
  <c r="L350" i="1" s="1"/>
  <c r="L43" i="1"/>
  <c r="L187" i="1" s="1"/>
  <c r="L331" i="1" s="1"/>
  <c r="O54" i="1"/>
  <c r="F54" i="1" s="1"/>
  <c r="F198" i="1" s="1"/>
  <c r="F342" i="1" s="1"/>
  <c r="O110" i="1"/>
  <c r="B110" i="1" s="1"/>
  <c r="B254" i="1" s="1"/>
  <c r="L25" i="1"/>
  <c r="L169" i="1" s="1"/>
  <c r="L313" i="1" s="1"/>
  <c r="L76" i="1"/>
  <c r="L220" i="1" s="1"/>
  <c r="L364" i="1" s="1"/>
  <c r="J46" i="1"/>
  <c r="J190" i="1" s="1"/>
  <c r="J334" i="1" s="1"/>
  <c r="K42" i="1"/>
  <c r="K186" i="1" s="1"/>
  <c r="K330" i="1" s="1"/>
  <c r="J25" i="1"/>
  <c r="J169" i="1" s="1"/>
  <c r="J313" i="1" s="1"/>
  <c r="L85" i="1"/>
  <c r="L229" i="1" s="1"/>
  <c r="L373" i="1" s="1"/>
  <c r="L77" i="1"/>
  <c r="L221" i="1" s="1"/>
  <c r="L365" i="1" s="1"/>
  <c r="K36" i="1"/>
  <c r="K180" i="1" s="1"/>
  <c r="K324" i="1" s="1"/>
  <c r="L33" i="1"/>
  <c r="L177" i="1" s="1"/>
  <c r="L321" i="1" s="1"/>
  <c r="J58" i="1"/>
  <c r="J202" i="1" s="1"/>
  <c r="J346" i="1" s="1"/>
  <c r="J34" i="1"/>
  <c r="J178" i="1" s="1"/>
  <c r="J322" i="1" s="1"/>
  <c r="I29" i="1"/>
  <c r="I173" i="1" s="1"/>
  <c r="I317" i="1" s="1"/>
  <c r="K22" i="1"/>
  <c r="K166" i="1" s="1"/>
  <c r="K310" i="1" s="1"/>
  <c r="K55" i="1"/>
  <c r="K199" i="1" s="1"/>
  <c r="K343" i="1" s="1"/>
  <c r="K51" i="1"/>
  <c r="K195" i="1" s="1"/>
  <c r="K339" i="1" s="1"/>
  <c r="K49" i="1"/>
  <c r="K193" i="1" s="1"/>
  <c r="K337" i="1" s="1"/>
  <c r="K33" i="1"/>
  <c r="K177" i="1" s="1"/>
  <c r="K321" i="1" s="1"/>
  <c r="K29" i="1"/>
  <c r="K173" i="1" s="1"/>
  <c r="K317" i="1" s="1"/>
  <c r="L58" i="1"/>
  <c r="L202" i="1" s="1"/>
  <c r="L346" i="1" s="1"/>
  <c r="L56" i="1"/>
  <c r="L200" i="1" s="1"/>
  <c r="L344" i="1" s="1"/>
  <c r="L54" i="1"/>
  <c r="L198" i="1" s="1"/>
  <c r="L342" i="1" s="1"/>
  <c r="L46" i="1"/>
  <c r="L190" i="1" s="1"/>
  <c r="L334" i="1" s="1"/>
  <c r="L40" i="1"/>
  <c r="L184" i="1" s="1"/>
  <c r="L328" i="1" s="1"/>
  <c r="L38" i="1"/>
  <c r="L182" i="1" s="1"/>
  <c r="L326" i="1" s="1"/>
  <c r="L30" i="1"/>
  <c r="L174" i="1" s="1"/>
  <c r="L318" i="1" s="1"/>
  <c r="L26" i="1"/>
  <c r="L170" i="1" s="1"/>
  <c r="L314" i="1" s="1"/>
  <c r="O20" i="1"/>
  <c r="F20" i="1" s="1"/>
  <c r="F164" i="1" s="1"/>
  <c r="F308" i="1" s="1"/>
  <c r="O137" i="1"/>
  <c r="F137" i="1" s="1"/>
  <c r="F281" i="1" s="1"/>
  <c r="F425" i="1" s="1"/>
  <c r="O59" i="1"/>
  <c r="B59" i="1" s="1"/>
  <c r="B203" i="1" s="1"/>
  <c r="O135" i="1"/>
  <c r="H135" i="1" s="1"/>
  <c r="H279" i="1" s="1"/>
  <c r="H423" i="1" s="1"/>
  <c r="O28" i="1"/>
  <c r="C28" i="1" s="1"/>
  <c r="C172" i="1" s="1"/>
  <c r="C316" i="1" s="1"/>
  <c r="O111" i="1"/>
  <c r="H111" i="1" s="1"/>
  <c r="H255" i="1" s="1"/>
  <c r="H399" i="1" s="1"/>
  <c r="O84" i="1"/>
  <c r="C84" i="1" s="1"/>
  <c r="C228" i="1" s="1"/>
  <c r="C372" i="1" s="1"/>
  <c r="O86" i="1"/>
  <c r="C86" i="1" s="1"/>
  <c r="C230" i="1" s="1"/>
  <c r="C374" i="1" s="1"/>
  <c r="O159" i="1"/>
  <c r="D159" i="1" s="1"/>
  <c r="D303" i="1" s="1"/>
  <c r="D447" i="1" s="1"/>
  <c r="O134" i="1"/>
  <c r="H134" i="1" s="1"/>
  <c r="H278" i="1" s="1"/>
  <c r="H422" i="1" s="1"/>
  <c r="O108" i="1"/>
  <c r="D108" i="1" s="1"/>
  <c r="D252" i="1" s="1"/>
  <c r="D396" i="1" s="1"/>
  <c r="O83" i="1"/>
  <c r="E83" i="1" s="1"/>
  <c r="E227" i="1" s="1"/>
  <c r="E371" i="1" s="1"/>
  <c r="O47" i="1"/>
  <c r="I47" i="1" s="1"/>
  <c r="I191" i="1" s="1"/>
  <c r="I335" i="1" s="1"/>
  <c r="O156" i="1"/>
  <c r="D156" i="1" s="1"/>
  <c r="D300" i="1" s="1"/>
  <c r="D444" i="1" s="1"/>
  <c r="O131" i="1"/>
  <c r="B131" i="1" s="1"/>
  <c r="B275" i="1" s="1"/>
  <c r="O105" i="1"/>
  <c r="F105" i="1" s="1"/>
  <c r="F249" i="1" s="1"/>
  <c r="F393" i="1" s="1"/>
  <c r="O79" i="1"/>
  <c r="H79" i="1" s="1"/>
  <c r="H223" i="1" s="1"/>
  <c r="H367" i="1" s="1"/>
  <c r="O46" i="1"/>
  <c r="F46" i="1" s="1"/>
  <c r="F190" i="1" s="1"/>
  <c r="F334" i="1" s="1"/>
  <c r="O124" i="1"/>
  <c r="B124" i="1" s="1"/>
  <c r="B268" i="1" s="1"/>
  <c r="O73" i="1"/>
  <c r="D73" i="1" s="1"/>
  <c r="D217" i="1" s="1"/>
  <c r="D361" i="1" s="1"/>
  <c r="O123" i="1"/>
  <c r="B123" i="1" s="1"/>
  <c r="B267" i="1" s="1"/>
  <c r="O71" i="1"/>
  <c r="H71" i="1" s="1"/>
  <c r="H215" i="1" s="1"/>
  <c r="H359" i="1" s="1"/>
  <c r="O147" i="1"/>
  <c r="H147" i="1" s="1"/>
  <c r="H291" i="1" s="1"/>
  <c r="H435" i="1" s="1"/>
  <c r="O121" i="1"/>
  <c r="B121" i="1" s="1"/>
  <c r="B265" i="1" s="1"/>
  <c r="B409" i="1" s="1"/>
  <c r="O95" i="1"/>
  <c r="B95" i="1" s="1"/>
  <c r="B239" i="1" s="1"/>
  <c r="O67" i="1"/>
  <c r="F67" i="1" s="1"/>
  <c r="F211" i="1" s="1"/>
  <c r="F355" i="1" s="1"/>
  <c r="O33" i="1"/>
  <c r="H33" i="1" s="1"/>
  <c r="H177" i="1" s="1"/>
  <c r="H321" i="1" s="1"/>
  <c r="O150" i="1"/>
  <c r="H150" i="1" s="1"/>
  <c r="H294" i="1" s="1"/>
  <c r="H438" i="1" s="1"/>
  <c r="O99" i="1"/>
  <c r="E99" i="1" s="1"/>
  <c r="E243" i="1" s="1"/>
  <c r="E387" i="1" s="1"/>
  <c r="O41" i="1"/>
  <c r="F41" i="1" s="1"/>
  <c r="F185" i="1" s="1"/>
  <c r="F329" i="1" s="1"/>
  <c r="O148" i="1"/>
  <c r="C148" i="1" s="1"/>
  <c r="C292" i="1" s="1"/>
  <c r="C436" i="1" s="1"/>
  <c r="O97" i="1"/>
  <c r="H97" i="1" s="1"/>
  <c r="H241" i="1" s="1"/>
  <c r="H385" i="1" s="1"/>
  <c r="O35" i="1"/>
  <c r="F35" i="1" s="1"/>
  <c r="F179" i="1" s="1"/>
  <c r="F323" i="1" s="1"/>
  <c r="O143" i="1"/>
  <c r="F143" i="1" s="1"/>
  <c r="F287" i="1" s="1"/>
  <c r="F431" i="1" s="1"/>
  <c r="O118" i="1"/>
  <c r="B118" i="1" s="1"/>
  <c r="B262" i="1" s="1"/>
  <c r="O92" i="1"/>
  <c r="C92" i="1" s="1"/>
  <c r="C236" i="1" s="1"/>
  <c r="C380" i="1" s="1"/>
  <c r="O60" i="1"/>
  <c r="D60" i="1" s="1"/>
  <c r="D204" i="1" s="1"/>
  <c r="D348" i="1" s="1"/>
  <c r="O70" i="1"/>
  <c r="E70" i="1" s="1"/>
  <c r="E214" i="1" s="1"/>
  <c r="E358" i="1" s="1"/>
  <c r="O57" i="1"/>
  <c r="F57" i="1" s="1"/>
  <c r="F201" i="1" s="1"/>
  <c r="F345" i="1" s="1"/>
  <c r="O44" i="1"/>
  <c r="D44" i="1" s="1"/>
  <c r="D188" i="1" s="1"/>
  <c r="D332" i="1" s="1"/>
  <c r="O31" i="1"/>
  <c r="C31" i="1" s="1"/>
  <c r="C175" i="1" s="1"/>
  <c r="C319" i="1" s="1"/>
  <c r="O158" i="1"/>
  <c r="H158" i="1" s="1"/>
  <c r="H302" i="1" s="1"/>
  <c r="H446" i="1" s="1"/>
  <c r="O145" i="1"/>
  <c r="C145" i="1" s="1"/>
  <c r="C289" i="1" s="1"/>
  <c r="C433" i="1" s="1"/>
  <c r="O132" i="1"/>
  <c r="C132" i="1" s="1"/>
  <c r="C276" i="1" s="1"/>
  <c r="C420" i="1" s="1"/>
  <c r="O119" i="1"/>
  <c r="B119" i="1" s="1"/>
  <c r="B263" i="1" s="1"/>
  <c r="O107" i="1"/>
  <c r="F107" i="1" s="1"/>
  <c r="F251" i="1" s="1"/>
  <c r="F395" i="1" s="1"/>
  <c r="O94" i="1"/>
  <c r="H94" i="1" s="1"/>
  <c r="H238" i="1" s="1"/>
  <c r="H382" i="1" s="1"/>
  <c r="O81" i="1"/>
  <c r="F81" i="1" s="1"/>
  <c r="F225" i="1" s="1"/>
  <c r="F369" i="1" s="1"/>
  <c r="O68" i="1"/>
  <c r="D68" i="1" s="1"/>
  <c r="D212" i="1" s="1"/>
  <c r="O55" i="1"/>
  <c r="B55" i="1" s="1"/>
  <c r="B199" i="1" s="1"/>
  <c r="O43" i="1"/>
  <c r="F43" i="1" s="1"/>
  <c r="F187" i="1" s="1"/>
  <c r="F331" i="1" s="1"/>
  <c r="O30" i="1"/>
  <c r="H30" i="1" s="1"/>
  <c r="H174" i="1" s="1"/>
  <c r="H318" i="1" s="1"/>
  <c r="O142" i="1"/>
  <c r="H142" i="1" s="1"/>
  <c r="H286" i="1" s="1"/>
  <c r="H430" i="1" s="1"/>
  <c r="O116" i="1"/>
  <c r="C116" i="1" s="1"/>
  <c r="C260" i="1" s="1"/>
  <c r="C404" i="1" s="1"/>
  <c r="O91" i="1"/>
  <c r="B91" i="1" s="1"/>
  <c r="B235" i="1" s="1"/>
  <c r="O65" i="1"/>
  <c r="B65" i="1" s="1"/>
  <c r="B209" i="1" s="1"/>
  <c r="O39" i="1"/>
  <c r="B39" i="1" s="1"/>
  <c r="B183" i="1" s="1"/>
  <c r="O153" i="1"/>
  <c r="C153" i="1" s="1"/>
  <c r="C297" i="1" s="1"/>
  <c r="C441" i="1" s="1"/>
  <c r="O140" i="1"/>
  <c r="B140" i="1" s="1"/>
  <c r="B284" i="1" s="1"/>
  <c r="O127" i="1"/>
  <c r="D127" i="1" s="1"/>
  <c r="D271" i="1" s="1"/>
  <c r="D415" i="1" s="1"/>
  <c r="O115" i="1"/>
  <c r="I115" i="1" s="1"/>
  <c r="I259" i="1" s="1"/>
  <c r="I403" i="1" s="1"/>
  <c r="O102" i="1"/>
  <c r="B102" i="1" s="1"/>
  <c r="B246" i="1" s="1"/>
  <c r="B390" i="1" s="1"/>
  <c r="O89" i="1"/>
  <c r="F89" i="1" s="1"/>
  <c r="F233" i="1" s="1"/>
  <c r="O76" i="1"/>
  <c r="C76" i="1" s="1"/>
  <c r="C220" i="1" s="1"/>
  <c r="C364" i="1" s="1"/>
  <c r="O63" i="1"/>
  <c r="D63" i="1" s="1"/>
  <c r="D207" i="1" s="1"/>
  <c r="D351" i="1" s="1"/>
  <c r="O51" i="1"/>
  <c r="G51" i="1" s="1"/>
  <c r="G195" i="1" s="1"/>
  <c r="G339" i="1" s="1"/>
  <c r="O38" i="1"/>
  <c r="H38" i="1" s="1"/>
  <c r="H182" i="1" s="1"/>
  <c r="H326" i="1" s="1"/>
  <c r="O25" i="1"/>
  <c r="H25" i="1" s="1"/>
  <c r="H169" i="1" s="1"/>
  <c r="H313" i="1" s="1"/>
  <c r="O155" i="1"/>
  <c r="B155" i="1" s="1"/>
  <c r="B299" i="1" s="1"/>
  <c r="O129" i="1"/>
  <c r="H129" i="1" s="1"/>
  <c r="H273" i="1" s="1"/>
  <c r="H417" i="1" s="1"/>
  <c r="O103" i="1"/>
  <c r="B103" i="1" s="1"/>
  <c r="B247" i="1" s="1"/>
  <c r="O78" i="1"/>
  <c r="F78" i="1" s="1"/>
  <c r="F222" i="1" s="1"/>
  <c r="F366" i="1" s="1"/>
  <c r="O52" i="1"/>
  <c r="C52" i="1" s="1"/>
  <c r="C196" i="1" s="1"/>
  <c r="C340" i="1" s="1"/>
  <c r="O27" i="1"/>
  <c r="B27" i="1" s="1"/>
  <c r="B171" i="1" s="1"/>
  <c r="O151" i="1"/>
  <c r="H151" i="1" s="1"/>
  <c r="H295" i="1" s="1"/>
  <c r="H439" i="1" s="1"/>
  <c r="O139" i="1"/>
  <c r="B139" i="1" s="1"/>
  <c r="B283" i="1" s="1"/>
  <c r="B427" i="1" s="1"/>
  <c r="O126" i="1"/>
  <c r="C126" i="1" s="1"/>
  <c r="C270" i="1" s="1"/>
  <c r="C414" i="1" s="1"/>
  <c r="O113" i="1"/>
  <c r="E113" i="1" s="1"/>
  <c r="E257" i="1" s="1"/>
  <c r="E401" i="1" s="1"/>
  <c r="O100" i="1"/>
  <c r="D100" i="1" s="1"/>
  <c r="D244" i="1" s="1"/>
  <c r="D388" i="1" s="1"/>
  <c r="O87" i="1"/>
  <c r="B87" i="1" s="1"/>
  <c r="B231" i="1" s="1"/>
  <c r="O75" i="1"/>
  <c r="B75" i="1" s="1"/>
  <c r="B219" i="1" s="1"/>
  <c r="O62" i="1"/>
  <c r="F62" i="1" s="1"/>
  <c r="F206" i="1" s="1"/>
  <c r="F350" i="1" s="1"/>
  <c r="O49" i="1"/>
  <c r="C49" i="1" s="1"/>
  <c r="C193" i="1" s="1"/>
  <c r="C337" i="1" s="1"/>
  <c r="O36" i="1"/>
  <c r="D36" i="1" s="1"/>
  <c r="D180" i="1" s="1"/>
  <c r="D324" i="1" s="1"/>
  <c r="O23" i="1"/>
  <c r="C23" i="1" s="1"/>
  <c r="C167" i="1" s="1"/>
  <c r="C311" i="1" s="1"/>
  <c r="O154" i="1"/>
  <c r="C154" i="1" s="1"/>
  <c r="C298" i="1" s="1"/>
  <c r="C442" i="1" s="1"/>
  <c r="O146" i="1"/>
  <c r="I146" i="1" s="1"/>
  <c r="I290" i="1" s="1"/>
  <c r="I434" i="1" s="1"/>
  <c r="O138" i="1"/>
  <c r="D138" i="1" s="1"/>
  <c r="D282" i="1" s="1"/>
  <c r="D426" i="1" s="1"/>
  <c r="O130" i="1"/>
  <c r="H130" i="1" s="1"/>
  <c r="H274" i="1" s="1"/>
  <c r="H418" i="1" s="1"/>
  <c r="O122" i="1"/>
  <c r="D122" i="1" s="1"/>
  <c r="D266" i="1" s="1"/>
  <c r="D410" i="1" s="1"/>
  <c r="O114" i="1"/>
  <c r="B114" i="1" s="1"/>
  <c r="B258" i="1" s="1"/>
  <c r="O106" i="1"/>
  <c r="H106" i="1" s="1"/>
  <c r="H250" i="1" s="1"/>
  <c r="H394" i="1" s="1"/>
  <c r="O98" i="1"/>
  <c r="H98" i="1" s="1"/>
  <c r="H242" i="1" s="1"/>
  <c r="H386" i="1" s="1"/>
  <c r="O90" i="1"/>
  <c r="E90" i="1" s="1"/>
  <c r="E234" i="1" s="1"/>
  <c r="E378" i="1" s="1"/>
  <c r="O82" i="1"/>
  <c r="C82" i="1" s="1"/>
  <c r="C226" i="1" s="1"/>
  <c r="C370" i="1" s="1"/>
  <c r="O74" i="1"/>
  <c r="H74" i="1" s="1"/>
  <c r="H218" i="1" s="1"/>
  <c r="H362" i="1" s="1"/>
  <c r="O66" i="1"/>
  <c r="H66" i="1" s="1"/>
  <c r="H210" i="1" s="1"/>
  <c r="H354" i="1" s="1"/>
  <c r="O58" i="1"/>
  <c r="B58" i="1" s="1"/>
  <c r="B202" i="1" s="1"/>
  <c r="O50" i="1"/>
  <c r="D50" i="1" s="1"/>
  <c r="D194" i="1" s="1"/>
  <c r="D338" i="1" s="1"/>
  <c r="O42" i="1"/>
  <c r="F42" i="1" s="1"/>
  <c r="F186" i="1" s="1"/>
  <c r="F330" i="1" s="1"/>
  <c r="O34" i="1"/>
  <c r="H34" i="1" s="1"/>
  <c r="H178" i="1" s="1"/>
  <c r="H322" i="1" s="1"/>
  <c r="O26" i="1"/>
  <c r="E26" i="1" s="1"/>
  <c r="E170" i="1" s="1"/>
  <c r="E314" i="1" s="1"/>
  <c r="O160" i="1"/>
  <c r="D160" i="1" s="1"/>
  <c r="D304" i="1" s="1"/>
  <c r="D448" i="1" s="1"/>
  <c r="O152" i="1"/>
  <c r="C152" i="1" s="1"/>
  <c r="C296" i="1" s="1"/>
  <c r="C440" i="1" s="1"/>
  <c r="O144" i="1"/>
  <c r="E144" i="1" s="1"/>
  <c r="E288" i="1" s="1"/>
  <c r="E432" i="1" s="1"/>
  <c r="O136" i="1"/>
  <c r="F136" i="1" s="1"/>
  <c r="F280" i="1" s="1"/>
  <c r="F424" i="1" s="1"/>
  <c r="O128" i="1"/>
  <c r="E128" i="1" s="1"/>
  <c r="E272" i="1" s="1"/>
  <c r="E416" i="1" s="1"/>
  <c r="O120" i="1"/>
  <c r="C120" i="1" s="1"/>
  <c r="C264" i="1" s="1"/>
  <c r="C408" i="1" s="1"/>
  <c r="O112" i="1"/>
  <c r="H112" i="1" s="1"/>
  <c r="H256" i="1" s="1"/>
  <c r="O104" i="1"/>
  <c r="F104" i="1" s="1"/>
  <c r="F248" i="1" s="1"/>
  <c r="F392" i="1" s="1"/>
  <c r="O96" i="1"/>
  <c r="D96" i="1" s="1"/>
  <c r="D240" i="1" s="1"/>
  <c r="D384" i="1" s="1"/>
  <c r="O88" i="1"/>
  <c r="H88" i="1" s="1"/>
  <c r="H232" i="1" s="1"/>
  <c r="H376" i="1" s="1"/>
  <c r="O80" i="1"/>
  <c r="H80" i="1" s="1"/>
  <c r="H224" i="1" s="1"/>
  <c r="H368" i="1" s="1"/>
  <c r="O72" i="1"/>
  <c r="D72" i="1" s="1"/>
  <c r="D216" i="1" s="1"/>
  <c r="D360" i="1" s="1"/>
  <c r="O64" i="1"/>
  <c r="C64" i="1" s="1"/>
  <c r="C208" i="1" s="1"/>
  <c r="C352" i="1" s="1"/>
  <c r="O56" i="1"/>
  <c r="H56" i="1" s="1"/>
  <c r="H200" i="1" s="1"/>
  <c r="H344" i="1" s="1"/>
  <c r="O48" i="1"/>
  <c r="E48" i="1" s="1"/>
  <c r="E192" i="1" s="1"/>
  <c r="E336" i="1" s="1"/>
  <c r="O40" i="1"/>
  <c r="F40" i="1" s="1"/>
  <c r="F184" i="1" s="1"/>
  <c r="F328" i="1" s="1"/>
  <c r="O32" i="1"/>
  <c r="D32" i="1" s="1"/>
  <c r="D176" i="1" s="1"/>
  <c r="D320" i="1" s="1"/>
  <c r="O24" i="1"/>
  <c r="B24" i="1" s="1"/>
  <c r="B168" i="1" s="1"/>
  <c r="O157" i="1"/>
  <c r="F157" i="1" s="1"/>
  <c r="F301" i="1" s="1"/>
  <c r="F445" i="1" s="1"/>
  <c r="O149" i="1"/>
  <c r="B149" i="1" s="1"/>
  <c r="B293" i="1" s="1"/>
  <c r="O141" i="1"/>
  <c r="D141" i="1" s="1"/>
  <c r="D285" i="1" s="1"/>
  <c r="D429" i="1" s="1"/>
  <c r="O133" i="1"/>
  <c r="B133" i="1" s="1"/>
  <c r="B277" i="1" s="1"/>
  <c r="O125" i="1"/>
  <c r="I125" i="1" s="1"/>
  <c r="I269" i="1" s="1"/>
  <c r="I413" i="1" s="1"/>
  <c r="O117" i="1"/>
  <c r="H117" i="1" s="1"/>
  <c r="H261" i="1" s="1"/>
  <c r="H405" i="1" s="1"/>
  <c r="O109" i="1"/>
  <c r="D109" i="1" s="1"/>
  <c r="D253" i="1" s="1"/>
  <c r="D397" i="1" s="1"/>
  <c r="O101" i="1"/>
  <c r="B101" i="1" s="1"/>
  <c r="B245" i="1" s="1"/>
  <c r="O93" i="1"/>
  <c r="H93" i="1" s="1"/>
  <c r="H237" i="1" s="1"/>
  <c r="H381" i="1" s="1"/>
  <c r="O85" i="1"/>
  <c r="E85" i="1" s="1"/>
  <c r="E229" i="1" s="1"/>
  <c r="E373" i="1" s="1"/>
  <c r="O77" i="1"/>
  <c r="C77" i="1" s="1"/>
  <c r="C221" i="1" s="1"/>
  <c r="C365" i="1" s="1"/>
  <c r="O69" i="1"/>
  <c r="C69" i="1" s="1"/>
  <c r="C213" i="1" s="1"/>
  <c r="C357" i="1" s="1"/>
  <c r="O61" i="1"/>
  <c r="H61" i="1" s="1"/>
  <c r="H205" i="1" s="1"/>
  <c r="H349" i="1" s="1"/>
  <c r="O53" i="1"/>
  <c r="H53" i="1" s="1"/>
  <c r="H197" i="1" s="1"/>
  <c r="H341" i="1" s="1"/>
  <c r="O45" i="1"/>
  <c r="C45" i="1" s="1"/>
  <c r="C189" i="1" s="1"/>
  <c r="C333" i="1" s="1"/>
  <c r="O37" i="1"/>
  <c r="C37" i="1" s="1"/>
  <c r="C181" i="1" s="1"/>
  <c r="C325" i="1" s="1"/>
  <c r="F29" i="1"/>
  <c r="F173" i="1" s="1"/>
  <c r="F317" i="1" s="1"/>
  <c r="O21" i="1"/>
  <c r="B21" i="1" s="1"/>
  <c r="B165" i="1" s="1"/>
  <c r="L24" i="1" l="1"/>
  <c r="L168" i="1" s="1"/>
  <c r="L312" i="1" s="1"/>
  <c r="L144" i="1"/>
  <c r="L288" i="1" s="1"/>
  <c r="L432" i="1" s="1"/>
  <c r="L86" i="1"/>
  <c r="L230" i="1" s="1"/>
  <c r="L374" i="1" s="1"/>
  <c r="L42" i="1"/>
  <c r="L186" i="1" s="1"/>
  <c r="L330" i="1" s="1"/>
  <c r="L47" i="1"/>
  <c r="L191" i="1" s="1"/>
  <c r="L335" i="1" s="1"/>
  <c r="L73" i="1"/>
  <c r="L217" i="1" s="1"/>
  <c r="L361" i="1" s="1"/>
  <c r="K28" i="1"/>
  <c r="K172" i="1" s="1"/>
  <c r="K316" i="1" s="1"/>
  <c r="L99" i="1"/>
  <c r="L243" i="1" s="1"/>
  <c r="L387" i="1" s="1"/>
  <c r="L37" i="1"/>
  <c r="L181" i="1" s="1"/>
  <c r="L325" i="1" s="1"/>
  <c r="L89" i="1"/>
  <c r="L233" i="1" s="1"/>
  <c r="L377" i="1" s="1"/>
  <c r="I132" i="1"/>
  <c r="I276" i="1" s="1"/>
  <c r="I420" i="1" s="1"/>
  <c r="L95" i="1"/>
  <c r="L239" i="1" s="1"/>
  <c r="L383" i="1" s="1"/>
  <c r="L148" i="1"/>
  <c r="L292" i="1" s="1"/>
  <c r="L436" i="1" s="1"/>
  <c r="L61" i="1"/>
  <c r="L205" i="1" s="1"/>
  <c r="L349" i="1" s="1"/>
  <c r="L110" i="1"/>
  <c r="L254" i="1" s="1"/>
  <c r="L398" i="1" s="1"/>
  <c r="L139" i="1"/>
  <c r="L283" i="1" s="1"/>
  <c r="L427" i="1" s="1"/>
  <c r="L155" i="1"/>
  <c r="L299" i="1" s="1"/>
  <c r="L443" i="1" s="1"/>
  <c r="K160" i="1"/>
  <c r="K304" i="1" s="1"/>
  <c r="K448" i="1" s="1"/>
  <c r="L28" i="1"/>
  <c r="L172" i="1" s="1"/>
  <c r="L316" i="1" s="1"/>
  <c r="L44" i="1"/>
  <c r="L188" i="1" s="1"/>
  <c r="L332" i="1" s="1"/>
  <c r="L60" i="1"/>
  <c r="L204" i="1" s="1"/>
  <c r="L348" i="1" s="1"/>
  <c r="K67" i="1"/>
  <c r="K211" i="1" s="1"/>
  <c r="K355" i="1" s="1"/>
  <c r="L55" i="1"/>
  <c r="L199" i="1" s="1"/>
  <c r="L343" i="1" s="1"/>
  <c r="L75" i="1"/>
  <c r="L219" i="1" s="1"/>
  <c r="L363" i="1" s="1"/>
  <c r="L35" i="1"/>
  <c r="L179" i="1" s="1"/>
  <c r="L323" i="1" s="1"/>
  <c r="L109" i="1"/>
  <c r="L253" i="1" s="1"/>
  <c r="L397" i="1" s="1"/>
  <c r="L157" i="1"/>
  <c r="L301" i="1" s="1"/>
  <c r="L445" i="1" s="1"/>
  <c r="L92" i="1"/>
  <c r="L236" i="1" s="1"/>
  <c r="L380" i="1" s="1"/>
  <c r="I22" i="1"/>
  <c r="I166" i="1" s="1"/>
  <c r="I310" i="1" s="1"/>
  <c r="L84" i="1"/>
  <c r="L228" i="1" s="1"/>
  <c r="L372" i="1" s="1"/>
  <c r="L107" i="1"/>
  <c r="L251" i="1" s="1"/>
  <c r="L395" i="1" s="1"/>
  <c r="J40" i="1"/>
  <c r="J184" i="1" s="1"/>
  <c r="J328" i="1" s="1"/>
  <c r="L102" i="1"/>
  <c r="L246" i="1" s="1"/>
  <c r="L390" i="1" s="1"/>
  <c r="L151" i="1"/>
  <c r="L295" i="1" s="1"/>
  <c r="L439" i="1" s="1"/>
  <c r="L117" i="1"/>
  <c r="L261" i="1" s="1"/>
  <c r="L405" i="1" s="1"/>
  <c r="L67" i="1"/>
  <c r="L211" i="1" s="1"/>
  <c r="L355" i="1" s="1"/>
  <c r="L124" i="1"/>
  <c r="L268" i="1" s="1"/>
  <c r="L412" i="1" s="1"/>
  <c r="L156" i="1"/>
  <c r="L300" i="1" s="1"/>
  <c r="L444" i="1" s="1"/>
  <c r="J117" i="1"/>
  <c r="J261" i="1" s="1"/>
  <c r="J405" i="1" s="1"/>
  <c r="K154" i="1"/>
  <c r="K298" i="1" s="1"/>
  <c r="K442" i="1" s="1"/>
  <c r="L150" i="1"/>
  <c r="L294" i="1" s="1"/>
  <c r="L438" i="1" s="1"/>
  <c r="K72" i="1"/>
  <c r="K216" i="1" s="1"/>
  <c r="K360" i="1" s="1"/>
  <c r="L128" i="1"/>
  <c r="L272" i="1" s="1"/>
  <c r="L416" i="1" s="1"/>
  <c r="L160" i="1"/>
  <c r="L304" i="1" s="1"/>
  <c r="L448" i="1" s="1"/>
  <c r="L39" i="1"/>
  <c r="L183" i="1" s="1"/>
  <c r="L327" i="1" s="1"/>
  <c r="K123" i="1"/>
  <c r="K267" i="1" s="1"/>
  <c r="K411" i="1" s="1"/>
  <c r="L48" i="1"/>
  <c r="L192" i="1" s="1"/>
  <c r="L336" i="1" s="1"/>
  <c r="L23" i="1"/>
  <c r="L167" i="1" s="1"/>
  <c r="L311" i="1" s="1"/>
  <c r="L80" i="1"/>
  <c r="L224" i="1" s="1"/>
  <c r="L368" i="1" s="1"/>
  <c r="L130" i="1"/>
  <c r="L274" i="1" s="1"/>
  <c r="L418" i="1" s="1"/>
  <c r="L94" i="1"/>
  <c r="L238" i="1" s="1"/>
  <c r="L382" i="1" s="1"/>
  <c r="L68" i="1"/>
  <c r="L212" i="1" s="1"/>
  <c r="L356" i="1" s="1"/>
  <c r="L63" i="1"/>
  <c r="L207" i="1" s="1"/>
  <c r="L351" i="1" s="1"/>
  <c r="L34" i="1"/>
  <c r="L178" i="1" s="1"/>
  <c r="L322" i="1" s="1"/>
  <c r="L50" i="1"/>
  <c r="L194" i="1" s="1"/>
  <c r="L338" i="1" s="1"/>
  <c r="K41" i="1"/>
  <c r="K185" i="1" s="1"/>
  <c r="K329" i="1" s="1"/>
  <c r="K24" i="1"/>
  <c r="K168" i="1" s="1"/>
  <c r="K312" i="1" s="1"/>
  <c r="L81" i="1"/>
  <c r="L225" i="1" s="1"/>
  <c r="L369" i="1" s="1"/>
  <c r="L49" i="1"/>
  <c r="L193" i="1" s="1"/>
  <c r="L337" i="1" s="1"/>
  <c r="L66" i="1"/>
  <c r="L210" i="1" s="1"/>
  <c r="L354" i="1" s="1"/>
  <c r="L125" i="1"/>
  <c r="L269" i="1" s="1"/>
  <c r="L413" i="1" s="1"/>
  <c r="I135" i="1"/>
  <c r="I279" i="1" s="1"/>
  <c r="I423" i="1" s="1"/>
  <c r="L71" i="1"/>
  <c r="L215" i="1" s="1"/>
  <c r="L359" i="1" s="1"/>
  <c r="J122" i="1"/>
  <c r="J266" i="1" s="1"/>
  <c r="J410" i="1" s="1"/>
  <c r="K58" i="1"/>
  <c r="K202" i="1" s="1"/>
  <c r="K346" i="1" s="1"/>
  <c r="K89" i="1"/>
  <c r="K233" i="1" s="1"/>
  <c r="K377" i="1" s="1"/>
  <c r="K50" i="1"/>
  <c r="K194" i="1" s="1"/>
  <c r="K338" i="1" s="1"/>
  <c r="L119" i="1"/>
  <c r="L263" i="1" s="1"/>
  <c r="L407" i="1" s="1"/>
  <c r="K60" i="1"/>
  <c r="K204" i="1" s="1"/>
  <c r="K348" i="1" s="1"/>
  <c r="L133" i="1"/>
  <c r="L277" i="1" s="1"/>
  <c r="L421" i="1" s="1"/>
  <c r="L97" i="1"/>
  <c r="L241" i="1" s="1"/>
  <c r="L385" i="1" s="1"/>
  <c r="K137" i="1"/>
  <c r="K281" i="1" s="1"/>
  <c r="K425" i="1" s="1"/>
  <c r="L78" i="1"/>
  <c r="L222" i="1" s="1"/>
  <c r="L366" i="1" s="1"/>
  <c r="L142" i="1"/>
  <c r="L286" i="1" s="1"/>
  <c r="L430" i="1" s="1"/>
  <c r="L113" i="1"/>
  <c r="L257" i="1" s="1"/>
  <c r="L401" i="1" s="1"/>
  <c r="L87" i="1"/>
  <c r="L231" i="1" s="1"/>
  <c r="L375" i="1" s="1"/>
  <c r="K114" i="1"/>
  <c r="K258" i="1" s="1"/>
  <c r="K402" i="1" s="1"/>
  <c r="K117" i="1"/>
  <c r="K261" i="1" s="1"/>
  <c r="K405" i="1" s="1"/>
  <c r="L100" i="1"/>
  <c r="L244" i="1" s="1"/>
  <c r="L388" i="1" s="1"/>
  <c r="L22" i="1"/>
  <c r="L166" i="1" s="1"/>
  <c r="L310" i="1" s="1"/>
  <c r="L159" i="1"/>
  <c r="L303" i="1" s="1"/>
  <c r="L447" i="1" s="1"/>
  <c r="H48" i="1"/>
  <c r="H192" i="1" s="1"/>
  <c r="L32" i="1"/>
  <c r="L176" i="1" s="1"/>
  <c r="L320" i="1" s="1"/>
  <c r="L65" i="1"/>
  <c r="L209" i="1" s="1"/>
  <c r="L353" i="1" s="1"/>
  <c r="L79" i="1"/>
  <c r="L223" i="1" s="1"/>
  <c r="L367" i="1" s="1"/>
  <c r="L20" i="1"/>
  <c r="L164" i="1" s="1"/>
  <c r="L308" i="1" s="1"/>
  <c r="L91" i="1"/>
  <c r="L235" i="1" s="1"/>
  <c r="L379" i="1" s="1"/>
  <c r="J36" i="1"/>
  <c r="J180" i="1" s="1"/>
  <c r="J324" i="1" s="1"/>
  <c r="L45" i="1"/>
  <c r="L189" i="1" s="1"/>
  <c r="L333" i="1" s="1"/>
  <c r="L93" i="1"/>
  <c r="L237" i="1" s="1"/>
  <c r="L381" i="1" s="1"/>
  <c r="L101" i="1"/>
  <c r="L245" i="1" s="1"/>
  <c r="L389" i="1" s="1"/>
  <c r="L36" i="1"/>
  <c r="L180" i="1" s="1"/>
  <c r="L324" i="1" s="1"/>
  <c r="L52" i="1"/>
  <c r="L196" i="1" s="1"/>
  <c r="L340" i="1" s="1"/>
  <c r="K47" i="1"/>
  <c r="K191" i="1" s="1"/>
  <c r="K335" i="1" s="1"/>
  <c r="L31" i="1"/>
  <c r="L175" i="1" s="1"/>
  <c r="L319" i="1" s="1"/>
  <c r="L27" i="1"/>
  <c r="L171" i="1" s="1"/>
  <c r="L315" i="1" s="1"/>
  <c r="L83" i="1"/>
  <c r="L227" i="1" s="1"/>
  <c r="L371" i="1" s="1"/>
  <c r="J69" i="1"/>
  <c r="J213" i="1" s="1"/>
  <c r="J357" i="1" s="1"/>
  <c r="L82" i="1"/>
  <c r="L226" i="1" s="1"/>
  <c r="L370" i="1" s="1"/>
  <c r="K132" i="1"/>
  <c r="K276" i="1" s="1"/>
  <c r="K420" i="1" s="1"/>
  <c r="I127" i="1"/>
  <c r="I271" i="1" s="1"/>
  <c r="I415" i="1" s="1"/>
  <c r="I56" i="1"/>
  <c r="I200" i="1" s="1"/>
  <c r="I344" i="1" s="1"/>
  <c r="L105" i="1"/>
  <c r="L249" i="1" s="1"/>
  <c r="L393" i="1" s="1"/>
  <c r="K40" i="1"/>
  <c r="K184" i="1" s="1"/>
  <c r="K328" i="1" s="1"/>
  <c r="K84" i="1"/>
  <c r="K228" i="1" s="1"/>
  <c r="K372" i="1" s="1"/>
  <c r="L64" i="1"/>
  <c r="L208" i="1" s="1"/>
  <c r="L352" i="1" s="1"/>
  <c r="L132" i="1"/>
  <c r="L276" i="1" s="1"/>
  <c r="L420" i="1" s="1"/>
  <c r="J67" i="1"/>
  <c r="J211" i="1" s="1"/>
  <c r="J355" i="1" s="1"/>
  <c r="K143" i="1"/>
  <c r="K287" i="1" s="1"/>
  <c r="K431" i="1" s="1"/>
  <c r="L104" i="1"/>
  <c r="L248" i="1" s="1"/>
  <c r="L392" i="1" s="1"/>
  <c r="L140" i="1"/>
  <c r="L284" i="1" s="1"/>
  <c r="L428" i="1" s="1"/>
  <c r="L74" i="1"/>
  <c r="L218" i="1" s="1"/>
  <c r="L362" i="1" s="1"/>
  <c r="L121" i="1"/>
  <c r="L265" i="1" s="1"/>
  <c r="L409" i="1" s="1"/>
  <c r="L112" i="1"/>
  <c r="L256" i="1" s="1"/>
  <c r="L400" i="1" s="1"/>
  <c r="L126" i="1"/>
  <c r="L270" i="1" s="1"/>
  <c r="L414" i="1" s="1"/>
  <c r="L96" i="1"/>
  <c r="L240" i="1" s="1"/>
  <c r="L384" i="1" s="1"/>
  <c r="L51" i="1"/>
  <c r="L195" i="1" s="1"/>
  <c r="L339" i="1" s="1"/>
  <c r="L152" i="1"/>
  <c r="L296" i="1" s="1"/>
  <c r="L440" i="1" s="1"/>
  <c r="J66" i="1"/>
  <c r="J210" i="1" s="1"/>
  <c r="J354" i="1" s="1"/>
  <c r="K80" i="1"/>
  <c r="K224" i="1" s="1"/>
  <c r="K368" i="1" s="1"/>
  <c r="J144" i="1"/>
  <c r="J288" i="1" s="1"/>
  <c r="J432" i="1" s="1"/>
  <c r="J39" i="1"/>
  <c r="J183" i="1" s="1"/>
  <c r="J327" i="1" s="1"/>
  <c r="K95" i="1"/>
  <c r="K239" i="1" s="1"/>
  <c r="K383" i="1" s="1"/>
  <c r="K20" i="1"/>
  <c r="K164" i="1" s="1"/>
  <c r="K308" i="1" s="1"/>
  <c r="I35" i="1"/>
  <c r="I179" i="1" s="1"/>
  <c r="I323" i="1" s="1"/>
  <c r="K68" i="1"/>
  <c r="K212" i="1" s="1"/>
  <c r="K356" i="1" s="1"/>
  <c r="H125" i="1"/>
  <c r="H269" i="1" s="1"/>
  <c r="H413" i="1" s="1"/>
  <c r="K138" i="1"/>
  <c r="K282" i="1" s="1"/>
  <c r="K426" i="1" s="1"/>
  <c r="J157" i="1"/>
  <c r="J301" i="1" s="1"/>
  <c r="J445" i="1" s="1"/>
  <c r="K35" i="1"/>
  <c r="K179" i="1" s="1"/>
  <c r="K323" i="1" s="1"/>
  <c r="K30" i="1"/>
  <c r="K174" i="1" s="1"/>
  <c r="K318" i="1" s="1"/>
  <c r="K74" i="1"/>
  <c r="K218" i="1" s="1"/>
  <c r="K362" i="1" s="1"/>
  <c r="J93" i="1"/>
  <c r="J237" i="1" s="1"/>
  <c r="J381" i="1" s="1"/>
  <c r="K135" i="1"/>
  <c r="K279" i="1" s="1"/>
  <c r="K423" i="1" s="1"/>
  <c r="H31" i="1"/>
  <c r="H175" i="1" s="1"/>
  <c r="H319" i="1" s="1"/>
  <c r="I123" i="1"/>
  <c r="I267" i="1" s="1"/>
  <c r="I411" i="1" s="1"/>
  <c r="J83" i="1"/>
  <c r="J227" i="1" s="1"/>
  <c r="J371" i="1" s="1"/>
  <c r="K96" i="1"/>
  <c r="K240" i="1" s="1"/>
  <c r="K384" i="1" s="1"/>
  <c r="I120" i="1"/>
  <c r="I264" i="1" s="1"/>
  <c r="I408" i="1" s="1"/>
  <c r="K76" i="1"/>
  <c r="K220" i="1" s="1"/>
  <c r="K364" i="1" s="1"/>
  <c r="J30" i="1"/>
  <c r="J174" i="1" s="1"/>
  <c r="J318" i="1" s="1"/>
  <c r="K126" i="1"/>
  <c r="K270" i="1" s="1"/>
  <c r="K414" i="1" s="1"/>
  <c r="K78" i="1"/>
  <c r="K222" i="1" s="1"/>
  <c r="K366" i="1" s="1"/>
  <c r="K94" i="1"/>
  <c r="K238" i="1" s="1"/>
  <c r="K382" i="1" s="1"/>
  <c r="J52" i="1"/>
  <c r="J196" i="1" s="1"/>
  <c r="J340" i="1" s="1"/>
  <c r="I79" i="1"/>
  <c r="I223" i="1" s="1"/>
  <c r="I367" i="1" s="1"/>
  <c r="K83" i="1"/>
  <c r="K227" i="1" s="1"/>
  <c r="K371" i="1" s="1"/>
  <c r="K37" i="1"/>
  <c r="K181" i="1" s="1"/>
  <c r="K325" i="1" s="1"/>
  <c r="K53" i="1"/>
  <c r="K197" i="1" s="1"/>
  <c r="K341" i="1" s="1"/>
  <c r="K69" i="1"/>
  <c r="K213" i="1" s="1"/>
  <c r="K357" i="1" s="1"/>
  <c r="I39" i="1"/>
  <c r="I183" i="1" s="1"/>
  <c r="I327" i="1" s="1"/>
  <c r="J47" i="1"/>
  <c r="J191" i="1" s="1"/>
  <c r="J335" i="1" s="1"/>
  <c r="J95" i="1"/>
  <c r="J239" i="1" s="1"/>
  <c r="J383" i="1" s="1"/>
  <c r="J106" i="1"/>
  <c r="J250" i="1" s="1"/>
  <c r="J394" i="1" s="1"/>
  <c r="H68" i="1"/>
  <c r="H212" i="1" s="1"/>
  <c r="H356" i="1" s="1"/>
  <c r="J132" i="1"/>
  <c r="J276" i="1" s="1"/>
  <c r="J420" i="1" s="1"/>
  <c r="I92" i="1"/>
  <c r="I236" i="1" s="1"/>
  <c r="I380" i="1" s="1"/>
  <c r="K44" i="1"/>
  <c r="K188" i="1" s="1"/>
  <c r="K332" i="1" s="1"/>
  <c r="K73" i="1"/>
  <c r="K217" i="1" s="1"/>
  <c r="K361" i="1" s="1"/>
  <c r="K99" i="1"/>
  <c r="K243" i="1" s="1"/>
  <c r="K387" i="1" s="1"/>
  <c r="K129" i="1"/>
  <c r="K273" i="1" s="1"/>
  <c r="K417" i="1" s="1"/>
  <c r="K158" i="1"/>
  <c r="K302" i="1" s="1"/>
  <c r="K446" i="1" s="1"/>
  <c r="K77" i="1"/>
  <c r="K221" i="1" s="1"/>
  <c r="K365" i="1" s="1"/>
  <c r="K124" i="1"/>
  <c r="K268" i="1" s="1"/>
  <c r="K412" i="1" s="1"/>
  <c r="K156" i="1"/>
  <c r="K300" i="1" s="1"/>
  <c r="K444" i="1" s="1"/>
  <c r="K82" i="1"/>
  <c r="K226" i="1" s="1"/>
  <c r="K370" i="1" s="1"/>
  <c r="J115" i="1"/>
  <c r="J259" i="1" s="1"/>
  <c r="J403" i="1" s="1"/>
  <c r="I38" i="1"/>
  <c r="I182" i="1" s="1"/>
  <c r="I326" i="1" s="1"/>
  <c r="K136" i="1"/>
  <c r="K280" i="1" s="1"/>
  <c r="K424" i="1" s="1"/>
  <c r="J119" i="1"/>
  <c r="J263" i="1" s="1"/>
  <c r="J407" i="1" s="1"/>
  <c r="K120" i="1"/>
  <c r="K264" i="1" s="1"/>
  <c r="K408" i="1" s="1"/>
  <c r="K131" i="1"/>
  <c r="K275" i="1" s="1"/>
  <c r="K419" i="1" s="1"/>
  <c r="J127" i="1"/>
  <c r="J271" i="1" s="1"/>
  <c r="J415" i="1" s="1"/>
  <c r="K31" i="1"/>
  <c r="K175" i="1" s="1"/>
  <c r="K319" i="1" s="1"/>
  <c r="K63" i="1"/>
  <c r="K207" i="1" s="1"/>
  <c r="K351" i="1" s="1"/>
  <c r="J31" i="1"/>
  <c r="J175" i="1" s="1"/>
  <c r="J319" i="1" s="1"/>
  <c r="K144" i="1"/>
  <c r="K288" i="1" s="1"/>
  <c r="K432" i="1" s="1"/>
  <c r="K39" i="1"/>
  <c r="K183" i="1" s="1"/>
  <c r="K327" i="1" s="1"/>
  <c r="J28" i="1"/>
  <c r="J172" i="1" s="1"/>
  <c r="J316" i="1" s="1"/>
  <c r="J20" i="1"/>
  <c r="J164" i="1" s="1"/>
  <c r="J308" i="1" s="1"/>
  <c r="K81" i="1"/>
  <c r="K225" i="1" s="1"/>
  <c r="K369" i="1" s="1"/>
  <c r="K159" i="1"/>
  <c r="K303" i="1" s="1"/>
  <c r="K447" i="1" s="1"/>
  <c r="K86" i="1"/>
  <c r="K230" i="1" s="1"/>
  <c r="K374" i="1" s="1"/>
  <c r="K157" i="1"/>
  <c r="K301" i="1" s="1"/>
  <c r="K445" i="1" s="1"/>
  <c r="J63" i="1"/>
  <c r="J207" i="1" s="1"/>
  <c r="J351" i="1" s="1"/>
  <c r="J61" i="1"/>
  <c r="J205" i="1" s="1"/>
  <c r="J349" i="1" s="1"/>
  <c r="I42" i="1"/>
  <c r="I186" i="1" s="1"/>
  <c r="I330" i="1" s="1"/>
  <c r="I36" i="1"/>
  <c r="I180" i="1" s="1"/>
  <c r="I324" i="1" s="1"/>
  <c r="K32" i="1"/>
  <c r="K176" i="1" s="1"/>
  <c r="K320" i="1" s="1"/>
  <c r="K121" i="1"/>
  <c r="K265" i="1" s="1"/>
  <c r="K409" i="1" s="1"/>
  <c r="K155" i="1"/>
  <c r="K299" i="1" s="1"/>
  <c r="K443" i="1" s="1"/>
  <c r="K130" i="1"/>
  <c r="K274" i="1" s="1"/>
  <c r="K418" i="1" s="1"/>
  <c r="K139" i="1"/>
  <c r="K283" i="1" s="1"/>
  <c r="K427" i="1" s="1"/>
  <c r="K152" i="1"/>
  <c r="K296" i="1" s="1"/>
  <c r="K440" i="1" s="1"/>
  <c r="K146" i="1"/>
  <c r="K290" i="1" s="1"/>
  <c r="K434" i="1" s="1"/>
  <c r="I106" i="1"/>
  <c r="I250" i="1" s="1"/>
  <c r="I394" i="1" s="1"/>
  <c r="K27" i="1"/>
  <c r="K171" i="1" s="1"/>
  <c r="K315" i="1" s="1"/>
  <c r="K43" i="1"/>
  <c r="K187" i="1" s="1"/>
  <c r="K331" i="1" s="1"/>
  <c r="K59" i="1"/>
  <c r="K203" i="1" s="1"/>
  <c r="K347" i="1" s="1"/>
  <c r="K66" i="1"/>
  <c r="K210" i="1" s="1"/>
  <c r="K354" i="1" s="1"/>
  <c r="I73" i="1"/>
  <c r="I217" i="1" s="1"/>
  <c r="I361" i="1" s="1"/>
  <c r="K119" i="1"/>
  <c r="K263" i="1" s="1"/>
  <c r="K407" i="1" s="1"/>
  <c r="K151" i="1"/>
  <c r="K295" i="1" s="1"/>
  <c r="K439" i="1" s="1"/>
  <c r="I155" i="1"/>
  <c r="I299" i="1" s="1"/>
  <c r="I443" i="1" s="1"/>
  <c r="K97" i="1"/>
  <c r="K241" i="1" s="1"/>
  <c r="K385" i="1" s="1"/>
  <c r="J68" i="1"/>
  <c r="J212" i="1" s="1"/>
  <c r="J356" i="1" s="1"/>
  <c r="J154" i="1"/>
  <c r="J298" i="1" s="1"/>
  <c r="J442" i="1" s="1"/>
  <c r="J112" i="1"/>
  <c r="J256" i="1" s="1"/>
  <c r="J400" i="1" s="1"/>
  <c r="K26" i="1"/>
  <c r="K170" i="1" s="1"/>
  <c r="K314" i="1" s="1"/>
  <c r="K98" i="1"/>
  <c r="K242" i="1" s="1"/>
  <c r="K386" i="1" s="1"/>
  <c r="K110" i="1"/>
  <c r="K254" i="1" s="1"/>
  <c r="K398" i="1" s="1"/>
  <c r="J139" i="1"/>
  <c r="J283" i="1" s="1"/>
  <c r="J427" i="1" s="1"/>
  <c r="K100" i="1"/>
  <c r="K244" i="1" s="1"/>
  <c r="K388" i="1" s="1"/>
  <c r="K38" i="1"/>
  <c r="K182" i="1" s="1"/>
  <c r="K326" i="1" s="1"/>
  <c r="I30" i="1"/>
  <c r="I174" i="1" s="1"/>
  <c r="I318" i="1" s="1"/>
  <c r="K107" i="1"/>
  <c r="K251" i="1" s="1"/>
  <c r="K395" i="1" s="1"/>
  <c r="K149" i="1"/>
  <c r="K293" i="1" s="1"/>
  <c r="K437" i="1" s="1"/>
  <c r="I98" i="1"/>
  <c r="I242" i="1" s="1"/>
  <c r="I386" i="1" s="1"/>
  <c r="K65" i="1"/>
  <c r="K209" i="1" s="1"/>
  <c r="K353" i="1" s="1"/>
  <c r="K23" i="1"/>
  <c r="K167" i="1" s="1"/>
  <c r="K311" i="1" s="1"/>
  <c r="K34" i="1"/>
  <c r="K178" i="1" s="1"/>
  <c r="K322" i="1" s="1"/>
  <c r="I75" i="1"/>
  <c r="I219" i="1" s="1"/>
  <c r="I363" i="1" s="1"/>
  <c r="K105" i="1"/>
  <c r="K249" i="1" s="1"/>
  <c r="K393" i="1" s="1"/>
  <c r="K125" i="1"/>
  <c r="K269" i="1" s="1"/>
  <c r="K413" i="1" s="1"/>
  <c r="K115" i="1"/>
  <c r="K259" i="1" s="1"/>
  <c r="K403" i="1" s="1"/>
  <c r="K109" i="1"/>
  <c r="K253" i="1" s="1"/>
  <c r="K397" i="1" s="1"/>
  <c r="K25" i="1"/>
  <c r="K169" i="1" s="1"/>
  <c r="K313" i="1" s="1"/>
  <c r="K57" i="1"/>
  <c r="K201" i="1" s="1"/>
  <c r="K345" i="1" s="1"/>
  <c r="K148" i="1"/>
  <c r="K292" i="1" s="1"/>
  <c r="K436" i="1" s="1"/>
  <c r="J120" i="1"/>
  <c r="J264" i="1" s="1"/>
  <c r="J408" i="1" s="1"/>
  <c r="K87" i="1"/>
  <c r="K231" i="1" s="1"/>
  <c r="K375" i="1" s="1"/>
  <c r="K93" i="1"/>
  <c r="K237" i="1" s="1"/>
  <c r="K381" i="1" s="1"/>
  <c r="J133" i="1"/>
  <c r="J277" i="1" s="1"/>
  <c r="J421" i="1" s="1"/>
  <c r="K45" i="1"/>
  <c r="K189" i="1" s="1"/>
  <c r="K333" i="1" s="1"/>
  <c r="K61" i="1"/>
  <c r="K205" i="1" s="1"/>
  <c r="K349" i="1" s="1"/>
  <c r="J72" i="1"/>
  <c r="J216" i="1" s="1"/>
  <c r="J360" i="1" s="1"/>
  <c r="K71" i="1"/>
  <c r="K215" i="1" s="1"/>
  <c r="K359" i="1" s="1"/>
  <c r="K21" i="1"/>
  <c r="K165" i="1" s="1"/>
  <c r="K309" i="1" s="1"/>
  <c r="K56" i="1"/>
  <c r="K200" i="1" s="1"/>
  <c r="K344" i="1" s="1"/>
  <c r="J27" i="1"/>
  <c r="J171" i="1" s="1"/>
  <c r="J315" i="1" s="1"/>
  <c r="K75" i="1"/>
  <c r="K219" i="1" s="1"/>
  <c r="K363" i="1" s="1"/>
  <c r="J75" i="1"/>
  <c r="J219" i="1" s="1"/>
  <c r="J363" i="1" s="1"/>
  <c r="I139" i="1"/>
  <c r="I283" i="1" s="1"/>
  <c r="I427" i="1" s="1"/>
  <c r="I95" i="1"/>
  <c r="I239" i="1" s="1"/>
  <c r="I383" i="1" s="1"/>
  <c r="K64" i="1"/>
  <c r="K208" i="1" s="1"/>
  <c r="K352" i="1" s="1"/>
  <c r="J150" i="1"/>
  <c r="J294" i="1" s="1"/>
  <c r="J438" i="1" s="1"/>
  <c r="K79" i="1"/>
  <c r="K223" i="1" s="1"/>
  <c r="K367" i="1" s="1"/>
  <c r="K48" i="1"/>
  <c r="K192" i="1" s="1"/>
  <c r="K336" i="1" s="1"/>
  <c r="J80" i="1"/>
  <c r="J224" i="1" s="1"/>
  <c r="J368" i="1" s="1"/>
  <c r="K113" i="1"/>
  <c r="K257" i="1" s="1"/>
  <c r="K401" i="1" s="1"/>
  <c r="K142" i="1"/>
  <c r="K286" i="1" s="1"/>
  <c r="K430" i="1" s="1"/>
  <c r="K52" i="1"/>
  <c r="K196" i="1" s="1"/>
  <c r="K340" i="1" s="1"/>
  <c r="K104" i="1"/>
  <c r="K248" i="1" s="1"/>
  <c r="K392" i="1" s="1"/>
  <c r="K140" i="1"/>
  <c r="K284" i="1" s="1"/>
  <c r="K428" i="1" s="1"/>
  <c r="K101" i="1"/>
  <c r="K245" i="1" s="1"/>
  <c r="K389" i="1" s="1"/>
  <c r="J56" i="1"/>
  <c r="J200" i="1" s="1"/>
  <c r="J344" i="1" s="1"/>
  <c r="K147" i="1"/>
  <c r="K291" i="1" s="1"/>
  <c r="K435" i="1" s="1"/>
  <c r="J159" i="1"/>
  <c r="J303" i="1" s="1"/>
  <c r="J447" i="1" s="1"/>
  <c r="K122" i="1"/>
  <c r="K266" i="1" s="1"/>
  <c r="K410" i="1" s="1"/>
  <c r="K128" i="1"/>
  <c r="K272" i="1" s="1"/>
  <c r="K416" i="1" s="1"/>
  <c r="K112" i="1"/>
  <c r="K256" i="1" s="1"/>
  <c r="K400" i="1" s="1"/>
  <c r="J152" i="1"/>
  <c r="J296" i="1" s="1"/>
  <c r="J440" i="1" s="1"/>
  <c r="J82" i="1"/>
  <c r="J226" i="1" s="1"/>
  <c r="J370" i="1" s="1"/>
  <c r="I37" i="1"/>
  <c r="I181" i="1" s="1"/>
  <c r="I325" i="1" s="1"/>
  <c r="J53" i="1"/>
  <c r="J197" i="1" s="1"/>
  <c r="J341" i="1" s="1"/>
  <c r="J78" i="1"/>
  <c r="J222" i="1" s="1"/>
  <c r="J366" i="1" s="1"/>
  <c r="J97" i="1"/>
  <c r="J241" i="1" s="1"/>
  <c r="J385" i="1" s="1"/>
  <c r="J129" i="1"/>
  <c r="J273" i="1" s="1"/>
  <c r="J417" i="1" s="1"/>
  <c r="I121" i="1"/>
  <c r="I265" i="1" s="1"/>
  <c r="I409" i="1" s="1"/>
  <c r="J118" i="1"/>
  <c r="J262" i="1" s="1"/>
  <c r="J406" i="1" s="1"/>
  <c r="J108" i="1"/>
  <c r="J252" i="1" s="1"/>
  <c r="J396" i="1" s="1"/>
  <c r="J131" i="1"/>
  <c r="J275" i="1" s="1"/>
  <c r="J419" i="1" s="1"/>
  <c r="J41" i="1"/>
  <c r="J185" i="1" s="1"/>
  <c r="J329" i="1" s="1"/>
  <c r="J21" i="1"/>
  <c r="J165" i="1" s="1"/>
  <c r="J309" i="1" s="1"/>
  <c r="I43" i="1"/>
  <c r="I187" i="1" s="1"/>
  <c r="I331" i="1" s="1"/>
  <c r="J51" i="1"/>
  <c r="J195" i="1" s="1"/>
  <c r="J339" i="1" s="1"/>
  <c r="J99" i="1"/>
  <c r="J243" i="1" s="1"/>
  <c r="J387" i="1" s="1"/>
  <c r="I50" i="1"/>
  <c r="I194" i="1" s="1"/>
  <c r="I338" i="1" s="1"/>
  <c r="I151" i="1"/>
  <c r="I295" i="1" s="1"/>
  <c r="I439" i="1" s="1"/>
  <c r="I113" i="1"/>
  <c r="I257" i="1" s="1"/>
  <c r="I401" i="1" s="1"/>
  <c r="H54" i="1"/>
  <c r="H198" i="1" s="1"/>
  <c r="H342" i="1" s="1"/>
  <c r="J148" i="1"/>
  <c r="J292" i="1" s="1"/>
  <c r="J436" i="1" s="1"/>
  <c r="J116" i="1"/>
  <c r="J260" i="1" s="1"/>
  <c r="J404" i="1" s="1"/>
  <c r="I74" i="1"/>
  <c r="I218" i="1" s="1"/>
  <c r="I362" i="1" s="1"/>
  <c r="I126" i="1"/>
  <c r="I270" i="1" s="1"/>
  <c r="I414" i="1" s="1"/>
  <c r="J84" i="1"/>
  <c r="J228" i="1" s="1"/>
  <c r="J372" i="1" s="1"/>
  <c r="J137" i="1"/>
  <c r="J281" i="1" s="1"/>
  <c r="J425" i="1" s="1"/>
  <c r="H140" i="1"/>
  <c r="H284" i="1" s="1"/>
  <c r="H428" i="1" s="1"/>
  <c r="J48" i="1"/>
  <c r="J192" i="1" s="1"/>
  <c r="J336" i="1" s="1"/>
  <c r="J125" i="1"/>
  <c r="J269" i="1" s="1"/>
  <c r="J413" i="1" s="1"/>
  <c r="J42" i="1"/>
  <c r="J186" i="1" s="1"/>
  <c r="J330" i="1" s="1"/>
  <c r="J70" i="1"/>
  <c r="J214" i="1" s="1"/>
  <c r="J358" i="1" s="1"/>
  <c r="I49" i="1"/>
  <c r="I193" i="1" s="1"/>
  <c r="I337" i="1" s="1"/>
  <c r="J32" i="1"/>
  <c r="J176" i="1" s="1"/>
  <c r="J320" i="1" s="1"/>
  <c r="I60" i="1"/>
  <c r="I204" i="1" s="1"/>
  <c r="I348" i="1" s="1"/>
  <c r="J22" i="1"/>
  <c r="J166" i="1" s="1"/>
  <c r="J310" i="1" s="1"/>
  <c r="J55" i="1"/>
  <c r="J199" i="1" s="1"/>
  <c r="J343" i="1" s="1"/>
  <c r="J101" i="1"/>
  <c r="J245" i="1" s="1"/>
  <c r="J389" i="1" s="1"/>
  <c r="J64" i="1"/>
  <c r="J208" i="1" s="1"/>
  <c r="J352" i="1" s="1"/>
  <c r="I145" i="1"/>
  <c r="I289" i="1" s="1"/>
  <c r="I433" i="1" s="1"/>
  <c r="J88" i="1"/>
  <c r="J232" i="1" s="1"/>
  <c r="J376" i="1" s="1"/>
  <c r="J60" i="1"/>
  <c r="J204" i="1" s="1"/>
  <c r="J348" i="1" s="1"/>
  <c r="H22" i="1"/>
  <c r="H166" i="1" s="1"/>
  <c r="H310" i="1" s="1"/>
  <c r="J146" i="1"/>
  <c r="J290" i="1" s="1"/>
  <c r="J434" i="1" s="1"/>
  <c r="J130" i="1"/>
  <c r="J274" i="1" s="1"/>
  <c r="J418" i="1" s="1"/>
  <c r="J114" i="1"/>
  <c r="J258" i="1" s="1"/>
  <c r="J402" i="1" s="1"/>
  <c r="J94" i="1"/>
  <c r="J238" i="1" s="1"/>
  <c r="J382" i="1" s="1"/>
  <c r="I124" i="1"/>
  <c r="I268" i="1" s="1"/>
  <c r="I412" i="1" s="1"/>
  <c r="J96" i="1"/>
  <c r="J240" i="1" s="1"/>
  <c r="J384" i="1" s="1"/>
  <c r="J62" i="1"/>
  <c r="J206" i="1" s="1"/>
  <c r="J350" i="1" s="1"/>
  <c r="J23" i="1"/>
  <c r="J167" i="1" s="1"/>
  <c r="J311" i="1" s="1"/>
  <c r="I24" i="1"/>
  <c r="I168" i="1" s="1"/>
  <c r="I312" i="1" s="1"/>
  <c r="J33" i="1"/>
  <c r="J177" i="1" s="1"/>
  <c r="J321" i="1" s="1"/>
  <c r="J65" i="1"/>
  <c r="J209" i="1" s="1"/>
  <c r="J353" i="1" s="1"/>
  <c r="J100" i="1"/>
  <c r="J244" i="1" s="1"/>
  <c r="J388" i="1" s="1"/>
  <c r="J81" i="1"/>
  <c r="J225" i="1" s="1"/>
  <c r="J369" i="1" s="1"/>
  <c r="I101" i="1"/>
  <c r="I245" i="1" s="1"/>
  <c r="I389" i="1" s="1"/>
  <c r="J37" i="1"/>
  <c r="J181" i="1" s="1"/>
  <c r="J325" i="1" s="1"/>
  <c r="I44" i="1"/>
  <c r="I188" i="1" s="1"/>
  <c r="I332" i="1" s="1"/>
  <c r="J59" i="1"/>
  <c r="J203" i="1" s="1"/>
  <c r="J347" i="1" s="1"/>
  <c r="J87" i="1"/>
  <c r="J231" i="1" s="1"/>
  <c r="J375" i="1" s="1"/>
  <c r="J103" i="1"/>
  <c r="J247" i="1" s="1"/>
  <c r="J391" i="1" s="1"/>
  <c r="J113" i="1"/>
  <c r="J257" i="1" s="1"/>
  <c r="J401" i="1" s="1"/>
  <c r="I86" i="1"/>
  <c r="I230" i="1" s="1"/>
  <c r="I374" i="1" s="1"/>
  <c r="J160" i="1"/>
  <c r="J304" i="1" s="1"/>
  <c r="J448" i="1" s="1"/>
  <c r="J128" i="1"/>
  <c r="J272" i="1" s="1"/>
  <c r="J416" i="1" s="1"/>
  <c r="J38" i="1"/>
  <c r="J182" i="1" s="1"/>
  <c r="J326" i="1" s="1"/>
  <c r="J86" i="1"/>
  <c r="J230" i="1" s="1"/>
  <c r="J374" i="1" s="1"/>
  <c r="I81" i="1"/>
  <c r="I225" i="1" s="1"/>
  <c r="I369" i="1" s="1"/>
  <c r="I65" i="1"/>
  <c r="I209" i="1" s="1"/>
  <c r="I353" i="1" s="1"/>
  <c r="J26" i="1"/>
  <c r="J170" i="1" s="1"/>
  <c r="J314" i="1" s="1"/>
  <c r="J50" i="1"/>
  <c r="J194" i="1" s="1"/>
  <c r="J338" i="1" s="1"/>
  <c r="J89" i="1"/>
  <c r="J233" i="1" s="1"/>
  <c r="J377" i="1" s="1"/>
  <c r="J105" i="1"/>
  <c r="J249" i="1" s="1"/>
  <c r="J393" i="1" s="1"/>
  <c r="J104" i="1"/>
  <c r="J248" i="1" s="1"/>
  <c r="J392" i="1" s="1"/>
  <c r="J158" i="1"/>
  <c r="J302" i="1" s="1"/>
  <c r="J446" i="1" s="1"/>
  <c r="J142" i="1"/>
  <c r="J286" i="1" s="1"/>
  <c r="J430" i="1" s="1"/>
  <c r="J126" i="1"/>
  <c r="J270" i="1" s="1"/>
  <c r="J414" i="1" s="1"/>
  <c r="J110" i="1"/>
  <c r="J254" i="1" s="1"/>
  <c r="J398" i="1" s="1"/>
  <c r="I152" i="1"/>
  <c r="I296" i="1" s="1"/>
  <c r="I440" i="1" s="1"/>
  <c r="I118" i="1"/>
  <c r="I262" i="1" s="1"/>
  <c r="I406" i="1" s="1"/>
  <c r="J43" i="1"/>
  <c r="J187" i="1" s="1"/>
  <c r="J331" i="1" s="1"/>
  <c r="J123" i="1"/>
  <c r="J267" i="1" s="1"/>
  <c r="J411" i="1" s="1"/>
  <c r="J121" i="1"/>
  <c r="J265" i="1" s="1"/>
  <c r="J409" i="1" s="1"/>
  <c r="J90" i="1"/>
  <c r="J234" i="1" s="1"/>
  <c r="J378" i="1" s="1"/>
  <c r="J149" i="1"/>
  <c r="J293" i="1" s="1"/>
  <c r="J437" i="1" s="1"/>
  <c r="J102" i="1"/>
  <c r="J246" i="1" s="1"/>
  <c r="J390" i="1" s="1"/>
  <c r="H23" i="1"/>
  <c r="H167" i="1" s="1"/>
  <c r="H311" i="1" s="1"/>
  <c r="I59" i="1"/>
  <c r="I203" i="1" s="1"/>
  <c r="I347" i="1" s="1"/>
  <c r="J151" i="1"/>
  <c r="J295" i="1" s="1"/>
  <c r="J439" i="1" s="1"/>
  <c r="J141" i="1"/>
  <c r="J285" i="1" s="1"/>
  <c r="J429" i="1" s="1"/>
  <c r="I53" i="1"/>
  <c r="I197" i="1" s="1"/>
  <c r="I341" i="1" s="1"/>
  <c r="I69" i="1"/>
  <c r="I213" i="1" s="1"/>
  <c r="I357" i="1" s="1"/>
  <c r="J35" i="1"/>
  <c r="J179" i="1" s="1"/>
  <c r="J323" i="1" s="1"/>
  <c r="J91" i="1"/>
  <c r="J235" i="1" s="1"/>
  <c r="J379" i="1" s="1"/>
  <c r="J107" i="1"/>
  <c r="J251" i="1" s="1"/>
  <c r="J395" i="1" s="1"/>
  <c r="I88" i="1"/>
  <c r="I232" i="1" s="1"/>
  <c r="I376" i="1" s="1"/>
  <c r="J145" i="1"/>
  <c r="J289" i="1" s="1"/>
  <c r="J433" i="1" s="1"/>
  <c r="H144" i="1"/>
  <c r="H288" i="1" s="1"/>
  <c r="H432" i="1" s="1"/>
  <c r="I129" i="1"/>
  <c r="I273" i="1" s="1"/>
  <c r="I417" i="1" s="1"/>
  <c r="J156" i="1"/>
  <c r="J300" i="1" s="1"/>
  <c r="J444" i="1" s="1"/>
  <c r="J140" i="1"/>
  <c r="J284" i="1" s="1"/>
  <c r="J428" i="1" s="1"/>
  <c r="J124" i="1"/>
  <c r="J268" i="1" s="1"/>
  <c r="J412" i="1" s="1"/>
  <c r="I54" i="1"/>
  <c r="I198" i="1" s="1"/>
  <c r="I342" i="1" s="1"/>
  <c r="I150" i="1"/>
  <c r="I294" i="1" s="1"/>
  <c r="I438" i="1" s="1"/>
  <c r="I110" i="1"/>
  <c r="I254" i="1" s="1"/>
  <c r="I398" i="1" s="1"/>
  <c r="I97" i="1"/>
  <c r="I241" i="1" s="1"/>
  <c r="I385" i="1" s="1"/>
  <c r="J54" i="1"/>
  <c r="J198" i="1" s="1"/>
  <c r="J342" i="1" s="1"/>
  <c r="J147" i="1"/>
  <c r="J291" i="1" s="1"/>
  <c r="J435" i="1" s="1"/>
  <c r="J74" i="1"/>
  <c r="J218" i="1" s="1"/>
  <c r="J362" i="1" s="1"/>
  <c r="J111" i="1"/>
  <c r="J255" i="1" s="1"/>
  <c r="J399" i="1" s="1"/>
  <c r="J45" i="1"/>
  <c r="J189" i="1" s="1"/>
  <c r="J333" i="1" s="1"/>
  <c r="J77" i="1"/>
  <c r="J221" i="1" s="1"/>
  <c r="J365" i="1" s="1"/>
  <c r="J135" i="1"/>
  <c r="J279" i="1" s="1"/>
  <c r="J423" i="1" s="1"/>
  <c r="H119" i="1"/>
  <c r="H263" i="1" s="1"/>
  <c r="H407" i="1" s="1"/>
  <c r="I83" i="1"/>
  <c r="I227" i="1" s="1"/>
  <c r="I371" i="1" s="1"/>
  <c r="J76" i="1"/>
  <c r="J220" i="1" s="1"/>
  <c r="J364" i="1" s="1"/>
  <c r="J24" i="1"/>
  <c r="J168" i="1" s="1"/>
  <c r="J312" i="1" s="1"/>
  <c r="J109" i="1"/>
  <c r="J253" i="1" s="1"/>
  <c r="J397" i="1" s="1"/>
  <c r="J138" i="1"/>
  <c r="J282" i="1" s="1"/>
  <c r="J426" i="1" s="1"/>
  <c r="J49" i="1"/>
  <c r="J193" i="1" s="1"/>
  <c r="J337" i="1" s="1"/>
  <c r="I142" i="1"/>
  <c r="I286" i="1" s="1"/>
  <c r="I430" i="1" s="1"/>
  <c r="J79" i="1"/>
  <c r="J223" i="1" s="1"/>
  <c r="J367" i="1" s="1"/>
  <c r="J44" i="1"/>
  <c r="J188" i="1" s="1"/>
  <c r="J332" i="1" s="1"/>
  <c r="J57" i="1"/>
  <c r="J201" i="1" s="1"/>
  <c r="J345" i="1" s="1"/>
  <c r="J155" i="1"/>
  <c r="J299" i="1" s="1"/>
  <c r="J443" i="1" s="1"/>
  <c r="J153" i="1"/>
  <c r="J297" i="1" s="1"/>
  <c r="J441" i="1" s="1"/>
  <c r="I20" i="1"/>
  <c r="I164" i="1" s="1"/>
  <c r="I308" i="1" s="1"/>
  <c r="J71" i="1"/>
  <c r="J215" i="1" s="1"/>
  <c r="J359" i="1" s="1"/>
  <c r="J98" i="1"/>
  <c r="J242" i="1" s="1"/>
  <c r="J386" i="1" s="1"/>
  <c r="H40" i="1"/>
  <c r="H184" i="1" s="1"/>
  <c r="H328" i="1" s="1"/>
  <c r="I45" i="1"/>
  <c r="I189" i="1" s="1"/>
  <c r="I333" i="1" s="1"/>
  <c r="I58" i="1"/>
  <c r="I202" i="1" s="1"/>
  <c r="I346" i="1" s="1"/>
  <c r="I158" i="1"/>
  <c r="I302" i="1" s="1"/>
  <c r="I446" i="1" s="1"/>
  <c r="H146" i="1"/>
  <c r="H290" i="1" s="1"/>
  <c r="H434" i="1" s="1"/>
  <c r="I91" i="1"/>
  <c r="I235" i="1" s="1"/>
  <c r="I379" i="1" s="1"/>
  <c r="I68" i="1"/>
  <c r="I212" i="1" s="1"/>
  <c r="I356" i="1" s="1"/>
  <c r="H154" i="1"/>
  <c r="H298" i="1" s="1"/>
  <c r="H442" i="1" s="1"/>
  <c r="I159" i="1"/>
  <c r="I303" i="1" s="1"/>
  <c r="I447" i="1" s="1"/>
  <c r="I143" i="1"/>
  <c r="I287" i="1" s="1"/>
  <c r="I431" i="1" s="1"/>
  <c r="I111" i="1"/>
  <c r="I255" i="1" s="1"/>
  <c r="I399" i="1" s="1"/>
  <c r="I156" i="1"/>
  <c r="I300" i="1" s="1"/>
  <c r="I444" i="1" s="1"/>
  <c r="I66" i="1"/>
  <c r="I210" i="1" s="1"/>
  <c r="I354" i="1" s="1"/>
  <c r="I71" i="1"/>
  <c r="I215" i="1" s="1"/>
  <c r="I359" i="1" s="1"/>
  <c r="H155" i="1"/>
  <c r="H299" i="1" s="1"/>
  <c r="H443" i="1" s="1"/>
  <c r="H149" i="1"/>
  <c r="H293" i="1" s="1"/>
  <c r="H437" i="1" s="1"/>
  <c r="I41" i="1"/>
  <c r="I185" i="1" s="1"/>
  <c r="I329" i="1" s="1"/>
  <c r="H47" i="1"/>
  <c r="H191" i="1" s="1"/>
  <c r="H335" i="1" s="1"/>
  <c r="H52" i="1"/>
  <c r="H196" i="1" s="1"/>
  <c r="H340" i="1" s="1"/>
  <c r="I100" i="1"/>
  <c r="I244" i="1" s="1"/>
  <c r="I388" i="1" s="1"/>
  <c r="H156" i="1"/>
  <c r="H300" i="1" s="1"/>
  <c r="H444" i="1" s="1"/>
  <c r="I40" i="1"/>
  <c r="I184" i="1" s="1"/>
  <c r="I328" i="1" s="1"/>
  <c r="I64" i="1"/>
  <c r="I208" i="1" s="1"/>
  <c r="I352" i="1" s="1"/>
  <c r="I63" i="1"/>
  <c r="I207" i="1" s="1"/>
  <c r="I351" i="1" s="1"/>
  <c r="I28" i="1"/>
  <c r="I172" i="1" s="1"/>
  <c r="I316" i="1" s="1"/>
  <c r="I80" i="1"/>
  <c r="I224" i="1" s="1"/>
  <c r="I368" i="1" s="1"/>
  <c r="I157" i="1"/>
  <c r="I301" i="1" s="1"/>
  <c r="I445" i="1" s="1"/>
  <c r="I141" i="1"/>
  <c r="I285" i="1" s="1"/>
  <c r="I429" i="1" s="1"/>
  <c r="I33" i="1"/>
  <c r="I177" i="1" s="1"/>
  <c r="I321" i="1" s="1"/>
  <c r="I108" i="1"/>
  <c r="I252" i="1" s="1"/>
  <c r="I396" i="1" s="1"/>
  <c r="I67" i="1"/>
  <c r="I211" i="1" s="1"/>
  <c r="I355" i="1" s="1"/>
  <c r="I31" i="1"/>
  <c r="I175" i="1" s="1"/>
  <c r="I319" i="1" s="1"/>
  <c r="I154" i="1"/>
  <c r="I298" i="1" s="1"/>
  <c r="I442" i="1" s="1"/>
  <c r="I138" i="1"/>
  <c r="I282" i="1" s="1"/>
  <c r="I426" i="1" s="1"/>
  <c r="I122" i="1"/>
  <c r="I266" i="1" s="1"/>
  <c r="I410" i="1" s="1"/>
  <c r="I87" i="1"/>
  <c r="I231" i="1" s="1"/>
  <c r="I375" i="1" s="1"/>
  <c r="I26" i="1"/>
  <c r="I170" i="1" s="1"/>
  <c r="I314" i="1" s="1"/>
  <c r="I76" i="1"/>
  <c r="I220" i="1" s="1"/>
  <c r="I364" i="1" s="1"/>
  <c r="G63" i="1"/>
  <c r="G207" i="1" s="1"/>
  <c r="G351" i="1" s="1"/>
  <c r="I48" i="1"/>
  <c r="I192" i="1" s="1"/>
  <c r="I336" i="1" s="1"/>
  <c r="H110" i="1"/>
  <c r="H254" i="1" s="1"/>
  <c r="H398" i="1" s="1"/>
  <c r="H115" i="1"/>
  <c r="H259" i="1" s="1"/>
  <c r="H403" i="1" s="1"/>
  <c r="I34" i="1"/>
  <c r="I178" i="1" s="1"/>
  <c r="I322" i="1" s="1"/>
  <c r="I103" i="1"/>
  <c r="I247" i="1" s="1"/>
  <c r="I391" i="1" s="1"/>
  <c r="G103" i="1"/>
  <c r="G247" i="1" s="1"/>
  <c r="G391" i="1" s="1"/>
  <c r="I21" i="1"/>
  <c r="I165" i="1" s="1"/>
  <c r="I309" i="1" s="1"/>
  <c r="I46" i="1"/>
  <c r="I190" i="1" s="1"/>
  <c r="I334" i="1" s="1"/>
  <c r="I153" i="1"/>
  <c r="I297" i="1" s="1"/>
  <c r="I441" i="1" s="1"/>
  <c r="I137" i="1"/>
  <c r="I281" i="1" s="1"/>
  <c r="I425" i="1" s="1"/>
  <c r="I134" i="1"/>
  <c r="I278" i="1" s="1"/>
  <c r="I422" i="1" s="1"/>
  <c r="H58" i="1"/>
  <c r="H202" i="1" s="1"/>
  <c r="H346" i="1" s="1"/>
  <c r="H51" i="1"/>
  <c r="H195" i="1" s="1"/>
  <c r="H339" i="1" s="1"/>
  <c r="I72" i="1"/>
  <c r="I216" i="1" s="1"/>
  <c r="I360" i="1" s="1"/>
  <c r="H89" i="1"/>
  <c r="H233" i="1" s="1"/>
  <c r="H377" i="1" s="1"/>
  <c r="I102" i="1"/>
  <c r="I246" i="1" s="1"/>
  <c r="I390" i="1" s="1"/>
  <c r="I148" i="1"/>
  <c r="I292" i="1" s="1"/>
  <c r="I436" i="1" s="1"/>
  <c r="I116" i="1"/>
  <c r="I260" i="1" s="1"/>
  <c r="I404" i="1" s="1"/>
  <c r="H95" i="1"/>
  <c r="H239" i="1" s="1"/>
  <c r="H383" i="1" s="1"/>
  <c r="I93" i="1"/>
  <c r="I237" i="1" s="1"/>
  <c r="I381" i="1" s="1"/>
  <c r="I23" i="1"/>
  <c r="I167" i="1" s="1"/>
  <c r="I311" i="1" s="1"/>
  <c r="I61" i="1"/>
  <c r="I205" i="1" s="1"/>
  <c r="I349" i="1" s="1"/>
  <c r="I52" i="1"/>
  <c r="I196" i="1" s="1"/>
  <c r="I340" i="1" s="1"/>
  <c r="I57" i="1"/>
  <c r="I201" i="1" s="1"/>
  <c r="I345" i="1" s="1"/>
  <c r="H90" i="1"/>
  <c r="H234" i="1" s="1"/>
  <c r="H378" i="1" s="1"/>
  <c r="H81" i="1"/>
  <c r="H225" i="1" s="1"/>
  <c r="H369" i="1" s="1"/>
  <c r="I149" i="1"/>
  <c r="I293" i="1" s="1"/>
  <c r="I437" i="1" s="1"/>
  <c r="I133" i="1"/>
  <c r="I277" i="1" s="1"/>
  <c r="I421" i="1" s="1"/>
  <c r="I117" i="1"/>
  <c r="I261" i="1" s="1"/>
  <c r="I405" i="1" s="1"/>
  <c r="I51" i="1"/>
  <c r="I195" i="1" s="1"/>
  <c r="I339" i="1" s="1"/>
  <c r="H46" i="1"/>
  <c r="H190" i="1" s="1"/>
  <c r="H334" i="1" s="1"/>
  <c r="H21" i="1"/>
  <c r="H165" i="1" s="1"/>
  <c r="H309" i="1" s="1"/>
  <c r="I130" i="1"/>
  <c r="I274" i="1" s="1"/>
  <c r="I418" i="1" s="1"/>
  <c r="I114" i="1"/>
  <c r="I258" i="1" s="1"/>
  <c r="I402" i="1" s="1"/>
  <c r="H100" i="1"/>
  <c r="H244" i="1" s="1"/>
  <c r="H388" i="1" s="1"/>
  <c r="I90" i="1"/>
  <c r="I234" i="1" s="1"/>
  <c r="I378" i="1" s="1"/>
  <c r="H103" i="1"/>
  <c r="H247" i="1" s="1"/>
  <c r="H391" i="1" s="1"/>
  <c r="H104" i="1"/>
  <c r="H248" i="1" s="1"/>
  <c r="H392" i="1" s="1"/>
  <c r="I96" i="1"/>
  <c r="I240" i="1" s="1"/>
  <c r="I384" i="1" s="1"/>
  <c r="I107" i="1"/>
  <c r="I251" i="1" s="1"/>
  <c r="I395" i="1" s="1"/>
  <c r="I109" i="1"/>
  <c r="I253" i="1" s="1"/>
  <c r="I397" i="1" s="1"/>
  <c r="H60" i="1"/>
  <c r="H204" i="1" s="1"/>
  <c r="H348" i="1" s="1"/>
  <c r="I84" i="1"/>
  <c r="I228" i="1" s="1"/>
  <c r="I372" i="1" s="1"/>
  <c r="H153" i="1"/>
  <c r="H297" i="1" s="1"/>
  <c r="H441" i="1" s="1"/>
  <c r="I136" i="1"/>
  <c r="I280" i="1" s="1"/>
  <c r="I424" i="1" s="1"/>
  <c r="H113" i="1"/>
  <c r="H257" i="1" s="1"/>
  <c r="H401" i="1" s="1"/>
  <c r="I82" i="1"/>
  <c r="I226" i="1" s="1"/>
  <c r="I370" i="1" s="1"/>
  <c r="I32" i="1"/>
  <c r="I176" i="1" s="1"/>
  <c r="I320" i="1" s="1"/>
  <c r="H63" i="1"/>
  <c r="H207" i="1" s="1"/>
  <c r="H351" i="1" s="1"/>
  <c r="I62" i="1"/>
  <c r="I206" i="1" s="1"/>
  <c r="I350" i="1" s="1"/>
  <c r="I27" i="1"/>
  <c r="I171" i="1" s="1"/>
  <c r="I315" i="1" s="1"/>
  <c r="I85" i="1"/>
  <c r="I229" i="1" s="1"/>
  <c r="I373" i="1" s="1"/>
  <c r="I119" i="1"/>
  <c r="I263" i="1" s="1"/>
  <c r="I407" i="1" s="1"/>
  <c r="H75" i="1"/>
  <c r="H219" i="1" s="1"/>
  <c r="H363" i="1" s="1"/>
  <c r="H157" i="1"/>
  <c r="H301" i="1" s="1"/>
  <c r="H445" i="1" s="1"/>
  <c r="I104" i="1"/>
  <c r="I248" i="1" s="1"/>
  <c r="I392" i="1" s="1"/>
  <c r="I55" i="1"/>
  <c r="I199" i="1" s="1"/>
  <c r="I343" i="1" s="1"/>
  <c r="I70" i="1"/>
  <c r="I214" i="1" s="1"/>
  <c r="I358" i="1" s="1"/>
  <c r="I99" i="1"/>
  <c r="I243" i="1" s="1"/>
  <c r="I387" i="1" s="1"/>
  <c r="H57" i="1"/>
  <c r="H201" i="1" s="1"/>
  <c r="H345" i="1" s="1"/>
  <c r="I147" i="1"/>
  <c r="I291" i="1" s="1"/>
  <c r="I435" i="1" s="1"/>
  <c r="I131" i="1"/>
  <c r="I275" i="1" s="1"/>
  <c r="I419" i="1" s="1"/>
  <c r="I78" i="1"/>
  <c r="I222" i="1" s="1"/>
  <c r="I366" i="1" s="1"/>
  <c r="I77" i="1"/>
  <c r="I221" i="1" s="1"/>
  <c r="I365" i="1" s="1"/>
  <c r="I160" i="1"/>
  <c r="I304" i="1" s="1"/>
  <c r="I448" i="1" s="1"/>
  <c r="I144" i="1"/>
  <c r="I288" i="1" s="1"/>
  <c r="I432" i="1" s="1"/>
  <c r="I128" i="1"/>
  <c r="I272" i="1" s="1"/>
  <c r="I416" i="1" s="1"/>
  <c r="I112" i="1"/>
  <c r="I256" i="1" s="1"/>
  <c r="I400" i="1" s="1"/>
  <c r="I94" i="1"/>
  <c r="I238" i="1" s="1"/>
  <c r="I382" i="1" s="1"/>
  <c r="H136" i="1"/>
  <c r="H280" i="1" s="1"/>
  <c r="H424" i="1" s="1"/>
  <c r="I25" i="1"/>
  <c r="I169" i="1" s="1"/>
  <c r="I313" i="1" s="1"/>
  <c r="I105" i="1"/>
  <c r="I249" i="1" s="1"/>
  <c r="I393" i="1" s="1"/>
  <c r="I89" i="1"/>
  <c r="I233" i="1" s="1"/>
  <c r="I377" i="1" s="1"/>
  <c r="H132" i="1"/>
  <c r="H276" i="1" s="1"/>
  <c r="H420" i="1" s="1"/>
  <c r="H145" i="1"/>
  <c r="H289" i="1" s="1"/>
  <c r="H433" i="1" s="1"/>
  <c r="H64" i="1"/>
  <c r="H208" i="1" s="1"/>
  <c r="H352" i="1" s="1"/>
  <c r="H141" i="1"/>
  <c r="H285" i="1" s="1"/>
  <c r="H429" i="1" s="1"/>
  <c r="H137" i="1"/>
  <c r="H281" i="1" s="1"/>
  <c r="H425" i="1" s="1"/>
  <c r="H73" i="1"/>
  <c r="H217" i="1" s="1"/>
  <c r="H361" i="1" s="1"/>
  <c r="H69" i="1"/>
  <c r="H213" i="1" s="1"/>
  <c r="H357" i="1" s="1"/>
  <c r="H82" i="1"/>
  <c r="H226" i="1" s="1"/>
  <c r="H370" i="1" s="1"/>
  <c r="H85" i="1"/>
  <c r="H229" i="1" s="1"/>
  <c r="H373" i="1" s="1"/>
  <c r="H76" i="1"/>
  <c r="H220" i="1" s="1"/>
  <c r="H364" i="1" s="1"/>
  <c r="H72" i="1"/>
  <c r="H216" i="1" s="1"/>
  <c r="H360" i="1" s="1"/>
  <c r="G57" i="1"/>
  <c r="G201" i="1" s="1"/>
  <c r="G345" i="1" s="1"/>
  <c r="H78" i="1"/>
  <c r="H222" i="1" s="1"/>
  <c r="H366" i="1" s="1"/>
  <c r="H99" i="1"/>
  <c r="H243" i="1" s="1"/>
  <c r="H387" i="1" s="1"/>
  <c r="G67" i="1"/>
  <c r="G211" i="1" s="1"/>
  <c r="G355" i="1" s="1"/>
  <c r="H65" i="1"/>
  <c r="H209" i="1" s="1"/>
  <c r="H353" i="1" s="1"/>
  <c r="H91" i="1"/>
  <c r="H235" i="1" s="1"/>
  <c r="H379" i="1" s="1"/>
  <c r="G54" i="1"/>
  <c r="G198" i="1" s="1"/>
  <c r="G342" i="1" s="1"/>
  <c r="H86" i="1"/>
  <c r="H230" i="1" s="1"/>
  <c r="H374" i="1" s="1"/>
  <c r="H159" i="1"/>
  <c r="H303" i="1" s="1"/>
  <c r="H447" i="1" s="1"/>
  <c r="H92" i="1"/>
  <c r="H236" i="1" s="1"/>
  <c r="H380" i="1" s="1"/>
  <c r="G85" i="1"/>
  <c r="G229" i="1" s="1"/>
  <c r="G373" i="1" s="1"/>
  <c r="H84" i="1"/>
  <c r="H228" i="1" s="1"/>
  <c r="H372" i="1" s="1"/>
  <c r="H107" i="1"/>
  <c r="H251" i="1" s="1"/>
  <c r="H395" i="1" s="1"/>
  <c r="H83" i="1"/>
  <c r="H227" i="1" s="1"/>
  <c r="H371" i="1" s="1"/>
  <c r="H28" i="1"/>
  <c r="H172" i="1" s="1"/>
  <c r="H316" i="1" s="1"/>
  <c r="H35" i="1"/>
  <c r="H179" i="1" s="1"/>
  <c r="H323" i="1" s="1"/>
  <c r="H152" i="1"/>
  <c r="H296" i="1" s="1"/>
  <c r="H440" i="1" s="1"/>
  <c r="H108" i="1"/>
  <c r="H252" i="1" s="1"/>
  <c r="H396" i="1" s="1"/>
  <c r="G64" i="1"/>
  <c r="G208" i="1" s="1"/>
  <c r="G352" i="1" s="1"/>
  <c r="H124" i="1"/>
  <c r="H268" i="1" s="1"/>
  <c r="H412" i="1" s="1"/>
  <c r="H55" i="1"/>
  <c r="H199" i="1" s="1"/>
  <c r="H343" i="1" s="1"/>
  <c r="H45" i="1"/>
  <c r="H189" i="1" s="1"/>
  <c r="H333" i="1" s="1"/>
  <c r="H109" i="1"/>
  <c r="H253" i="1" s="1"/>
  <c r="H397" i="1" s="1"/>
  <c r="H27" i="1"/>
  <c r="H171" i="1" s="1"/>
  <c r="H315" i="1" s="1"/>
  <c r="H43" i="1"/>
  <c r="H187" i="1" s="1"/>
  <c r="H331" i="1" s="1"/>
  <c r="H126" i="1"/>
  <c r="H270" i="1" s="1"/>
  <c r="H414" i="1" s="1"/>
  <c r="G84" i="1"/>
  <c r="G228" i="1" s="1"/>
  <c r="G372" i="1" s="1"/>
  <c r="H105" i="1"/>
  <c r="H249" i="1" s="1"/>
  <c r="H393" i="1" s="1"/>
  <c r="H41" i="1"/>
  <c r="H185" i="1" s="1"/>
  <c r="H329" i="1" s="1"/>
  <c r="H70" i="1"/>
  <c r="H214" i="1" s="1"/>
  <c r="H358" i="1" s="1"/>
  <c r="H37" i="1"/>
  <c r="H181" i="1" s="1"/>
  <c r="H325" i="1" s="1"/>
  <c r="H32" i="1"/>
  <c r="H176" i="1" s="1"/>
  <c r="H320" i="1" s="1"/>
  <c r="H118" i="1"/>
  <c r="H262" i="1" s="1"/>
  <c r="H406" i="1" s="1"/>
  <c r="H36" i="1"/>
  <c r="H180" i="1" s="1"/>
  <c r="H324" i="1" s="1"/>
  <c r="H122" i="1"/>
  <c r="H266" i="1" s="1"/>
  <c r="H410" i="1" s="1"/>
  <c r="H26" i="1"/>
  <c r="H170" i="1" s="1"/>
  <c r="H314" i="1" s="1"/>
  <c r="H114" i="1"/>
  <c r="H258" i="1" s="1"/>
  <c r="H402" i="1" s="1"/>
  <c r="G137" i="1"/>
  <c r="G281" i="1" s="1"/>
  <c r="G425" i="1" s="1"/>
  <c r="G48" i="1"/>
  <c r="G192" i="1" s="1"/>
  <c r="G336" i="1" s="1"/>
  <c r="H160" i="1"/>
  <c r="H304" i="1" s="1"/>
  <c r="H448" i="1" s="1"/>
  <c r="H143" i="1"/>
  <c r="H287" i="1" s="1"/>
  <c r="H431" i="1" s="1"/>
  <c r="H42" i="1"/>
  <c r="H186" i="1" s="1"/>
  <c r="H330" i="1" s="1"/>
  <c r="H120" i="1"/>
  <c r="H264" i="1" s="1"/>
  <c r="H408" i="1" s="1"/>
  <c r="H133" i="1"/>
  <c r="H277" i="1" s="1"/>
  <c r="H421" i="1" s="1"/>
  <c r="H77" i="1"/>
  <c r="H221" i="1" s="1"/>
  <c r="H365" i="1" s="1"/>
  <c r="G140" i="1"/>
  <c r="G284" i="1" s="1"/>
  <c r="G428" i="1" s="1"/>
  <c r="H121" i="1"/>
  <c r="H265" i="1" s="1"/>
  <c r="H409" i="1" s="1"/>
  <c r="H139" i="1"/>
  <c r="H283" i="1" s="1"/>
  <c r="H427" i="1" s="1"/>
  <c r="H87" i="1"/>
  <c r="H231" i="1" s="1"/>
  <c r="H375" i="1" s="1"/>
  <c r="G148" i="1"/>
  <c r="G292" i="1" s="1"/>
  <c r="G436" i="1" s="1"/>
  <c r="H49" i="1"/>
  <c r="H193" i="1" s="1"/>
  <c r="H337" i="1" s="1"/>
  <c r="H24" i="1"/>
  <c r="H168" i="1" s="1"/>
  <c r="H312" i="1" s="1"/>
  <c r="G82" i="1"/>
  <c r="G226" i="1" s="1"/>
  <c r="G370" i="1" s="1"/>
  <c r="H128" i="1"/>
  <c r="H272" i="1" s="1"/>
  <c r="H416" i="1" s="1"/>
  <c r="H148" i="1"/>
  <c r="H292" i="1" s="1"/>
  <c r="H436" i="1" s="1"/>
  <c r="H138" i="1"/>
  <c r="H282" i="1" s="1"/>
  <c r="H426" i="1" s="1"/>
  <c r="H96" i="1"/>
  <c r="H240" i="1" s="1"/>
  <c r="H384" i="1" s="1"/>
  <c r="H67" i="1"/>
  <c r="H211" i="1" s="1"/>
  <c r="H355" i="1" s="1"/>
  <c r="H59" i="1"/>
  <c r="H203" i="1" s="1"/>
  <c r="H347" i="1" s="1"/>
  <c r="H20" i="1"/>
  <c r="H164" i="1" s="1"/>
  <c r="H308" i="1" s="1"/>
  <c r="H62" i="1"/>
  <c r="H206" i="1" s="1"/>
  <c r="H350" i="1" s="1"/>
  <c r="H44" i="1"/>
  <c r="H188" i="1" s="1"/>
  <c r="H332" i="1" s="1"/>
  <c r="H127" i="1"/>
  <c r="H271" i="1" s="1"/>
  <c r="H415" i="1" s="1"/>
  <c r="H50" i="1"/>
  <c r="H194" i="1" s="1"/>
  <c r="H338" i="1" s="1"/>
  <c r="H131" i="1"/>
  <c r="H275" i="1" s="1"/>
  <c r="H419" i="1" s="1"/>
  <c r="H39" i="1"/>
  <c r="H183" i="1" s="1"/>
  <c r="H327" i="1" s="1"/>
  <c r="H123" i="1"/>
  <c r="H267" i="1" s="1"/>
  <c r="H411" i="1" s="1"/>
  <c r="H101" i="1"/>
  <c r="H245" i="1" s="1"/>
  <c r="H389" i="1" s="1"/>
  <c r="H102" i="1"/>
  <c r="H246" i="1" s="1"/>
  <c r="H390" i="1" s="1"/>
  <c r="H116" i="1"/>
  <c r="H260" i="1" s="1"/>
  <c r="H404" i="1" s="1"/>
  <c r="G100" i="1"/>
  <c r="G244" i="1" s="1"/>
  <c r="G388" i="1" s="1"/>
  <c r="G72" i="1"/>
  <c r="G216" i="1" s="1"/>
  <c r="G360" i="1" s="1"/>
  <c r="G101" i="1"/>
  <c r="G245" i="1" s="1"/>
  <c r="G389" i="1" s="1"/>
  <c r="G21" i="1"/>
  <c r="G165" i="1" s="1"/>
  <c r="G309" i="1" s="1"/>
  <c r="G121" i="1"/>
  <c r="G265" i="1" s="1"/>
  <c r="G409" i="1" s="1"/>
  <c r="G58" i="1"/>
  <c r="G202" i="1" s="1"/>
  <c r="G346" i="1" s="1"/>
  <c r="G92" i="1"/>
  <c r="G236" i="1" s="1"/>
  <c r="G380" i="1" s="1"/>
  <c r="G50" i="1"/>
  <c r="G194" i="1" s="1"/>
  <c r="G338" i="1" s="1"/>
  <c r="G118" i="1"/>
  <c r="G262" i="1" s="1"/>
  <c r="G406" i="1" s="1"/>
  <c r="G128" i="1"/>
  <c r="G272" i="1" s="1"/>
  <c r="G416" i="1" s="1"/>
  <c r="G39" i="1"/>
  <c r="G183" i="1" s="1"/>
  <c r="G327" i="1" s="1"/>
  <c r="G127" i="1"/>
  <c r="G271" i="1" s="1"/>
  <c r="G415" i="1" s="1"/>
  <c r="G76" i="1"/>
  <c r="G220" i="1" s="1"/>
  <c r="G364" i="1" s="1"/>
  <c r="G136" i="1"/>
  <c r="G280" i="1" s="1"/>
  <c r="G424" i="1" s="1"/>
  <c r="G145" i="1"/>
  <c r="G289" i="1" s="1"/>
  <c r="G433" i="1" s="1"/>
  <c r="G89" i="1"/>
  <c r="G233" i="1" s="1"/>
  <c r="G377" i="1" s="1"/>
  <c r="G86" i="1"/>
  <c r="G230" i="1" s="1"/>
  <c r="G374" i="1" s="1"/>
  <c r="G36" i="1"/>
  <c r="G180" i="1" s="1"/>
  <c r="G324" i="1" s="1"/>
  <c r="G114" i="1"/>
  <c r="G258" i="1" s="1"/>
  <c r="G402" i="1" s="1"/>
  <c r="G160" i="1"/>
  <c r="G304" i="1" s="1"/>
  <c r="G448" i="1" s="1"/>
  <c r="G27" i="1"/>
  <c r="G171" i="1" s="1"/>
  <c r="G315" i="1" s="1"/>
  <c r="G153" i="1"/>
  <c r="G297" i="1" s="1"/>
  <c r="G441" i="1" s="1"/>
  <c r="G138" i="1"/>
  <c r="G282" i="1" s="1"/>
  <c r="G426" i="1" s="1"/>
  <c r="G143" i="1"/>
  <c r="G287" i="1" s="1"/>
  <c r="G431" i="1" s="1"/>
  <c r="G59" i="1"/>
  <c r="G203" i="1" s="1"/>
  <c r="G347" i="1" s="1"/>
  <c r="G77" i="1"/>
  <c r="G221" i="1" s="1"/>
  <c r="G365" i="1" s="1"/>
  <c r="G87" i="1"/>
  <c r="G231" i="1" s="1"/>
  <c r="G375" i="1" s="1"/>
  <c r="G120" i="1"/>
  <c r="G264" i="1" s="1"/>
  <c r="G408" i="1" s="1"/>
  <c r="G131" i="1"/>
  <c r="G275" i="1" s="1"/>
  <c r="G419" i="1" s="1"/>
  <c r="G45" i="1"/>
  <c r="G189" i="1" s="1"/>
  <c r="G333" i="1" s="1"/>
  <c r="G55" i="1"/>
  <c r="G199" i="1" s="1"/>
  <c r="G343" i="1" s="1"/>
  <c r="G24" i="1"/>
  <c r="G168" i="1" s="1"/>
  <c r="G312" i="1" s="1"/>
  <c r="B411" i="1"/>
  <c r="B402" i="1"/>
  <c r="B428" i="1"/>
  <c r="B406" i="1"/>
  <c r="B412" i="1"/>
  <c r="B347" i="1"/>
  <c r="H400" i="1"/>
  <c r="B437" i="1"/>
  <c r="B346" i="1"/>
  <c r="H336" i="1"/>
  <c r="B421" i="1"/>
  <c r="B315" i="1"/>
  <c r="B343" i="1"/>
  <c r="B327" i="1"/>
  <c r="B383" i="1"/>
  <c r="B389" i="1"/>
  <c r="B312" i="1"/>
  <c r="B375" i="1"/>
  <c r="B353" i="1"/>
  <c r="B443" i="1"/>
  <c r="B407" i="1"/>
  <c r="B309" i="1"/>
  <c r="B363" i="1"/>
  <c r="D356" i="1"/>
  <c r="B398" i="1"/>
  <c r="B391" i="1"/>
  <c r="F377" i="1"/>
  <c r="B379" i="1"/>
  <c r="B419" i="1"/>
  <c r="D53" i="1"/>
  <c r="D197" i="1" s="1"/>
  <c r="D341" i="1" s="1"/>
  <c r="G53" i="1"/>
  <c r="G197" i="1" s="1"/>
  <c r="G341" i="1" s="1"/>
  <c r="F71" i="1"/>
  <c r="F215" i="1" s="1"/>
  <c r="F359" i="1" s="1"/>
  <c r="G71" i="1"/>
  <c r="G215" i="1" s="1"/>
  <c r="G359" i="1" s="1"/>
  <c r="B98" i="1"/>
  <c r="B242" i="1" s="1"/>
  <c r="G98" i="1"/>
  <c r="G242" i="1" s="1"/>
  <c r="G386" i="1" s="1"/>
  <c r="B47" i="1"/>
  <c r="B191" i="1" s="1"/>
  <c r="G47" i="1"/>
  <c r="G191" i="1" s="1"/>
  <c r="G335" i="1" s="1"/>
  <c r="G70" i="1"/>
  <c r="G214" i="1" s="1"/>
  <c r="G358" i="1" s="1"/>
  <c r="C56" i="1"/>
  <c r="C200" i="1" s="1"/>
  <c r="C344" i="1" s="1"/>
  <c r="G56" i="1"/>
  <c r="G200" i="1" s="1"/>
  <c r="B106" i="1"/>
  <c r="B250" i="1" s="1"/>
  <c r="G106" i="1"/>
  <c r="G250" i="1" s="1"/>
  <c r="G394" i="1" s="1"/>
  <c r="C25" i="1"/>
  <c r="C169" i="1" s="1"/>
  <c r="C313" i="1" s="1"/>
  <c r="G25" i="1"/>
  <c r="G169" i="1" s="1"/>
  <c r="G313" i="1" s="1"/>
  <c r="F150" i="1"/>
  <c r="F294" i="1" s="1"/>
  <c r="F438" i="1" s="1"/>
  <c r="G150" i="1"/>
  <c r="G294" i="1" s="1"/>
  <c r="G438" i="1" s="1"/>
  <c r="F135" i="1"/>
  <c r="F279" i="1" s="1"/>
  <c r="F423" i="1" s="1"/>
  <c r="G135" i="1"/>
  <c r="G279" i="1" s="1"/>
  <c r="G423" i="1" s="1"/>
  <c r="B33" i="1"/>
  <c r="B177" i="1" s="1"/>
  <c r="G33" i="1"/>
  <c r="G177" i="1" s="1"/>
  <c r="G321" i="1" s="1"/>
  <c r="G156" i="1"/>
  <c r="G300" i="1" s="1"/>
  <c r="G444" i="1" s="1"/>
  <c r="G69" i="1"/>
  <c r="G213" i="1" s="1"/>
  <c r="G357" i="1" s="1"/>
  <c r="G141" i="1"/>
  <c r="G285" i="1" s="1"/>
  <c r="G429" i="1" s="1"/>
  <c r="G144" i="1"/>
  <c r="G288" i="1" s="1"/>
  <c r="G75" i="1"/>
  <c r="G219" i="1" s="1"/>
  <c r="G363" i="1" s="1"/>
  <c r="G154" i="1"/>
  <c r="G298" i="1" s="1"/>
  <c r="G442" i="1" s="1"/>
  <c r="G139" i="1"/>
  <c r="G283" i="1" s="1"/>
  <c r="G427" i="1" s="1"/>
  <c r="G107" i="1"/>
  <c r="G251" i="1" s="1"/>
  <c r="G395" i="1" s="1"/>
  <c r="F158" i="1"/>
  <c r="F302" i="1" s="1"/>
  <c r="F446" i="1" s="1"/>
  <c r="G158" i="1"/>
  <c r="G302" i="1" s="1"/>
  <c r="G446" i="1" s="1"/>
  <c r="B134" i="1"/>
  <c r="B278" i="1" s="1"/>
  <c r="B422" i="1" s="1"/>
  <c r="G134" i="1"/>
  <c r="G278" i="1" s="1"/>
  <c r="G422" i="1" s="1"/>
  <c r="G95" i="1"/>
  <c r="G239" i="1" s="1"/>
  <c r="G383" i="1" s="1"/>
  <c r="G132" i="1"/>
  <c r="G276" i="1" s="1"/>
  <c r="G420" i="1" s="1"/>
  <c r="G68" i="1"/>
  <c r="G212" i="1" s="1"/>
  <c r="G356" i="1" s="1"/>
  <c r="G78" i="1"/>
  <c r="G222" i="1" s="1"/>
  <c r="G366" i="1" s="1"/>
  <c r="G149" i="1"/>
  <c r="G293" i="1" s="1"/>
  <c r="G437" i="1" s="1"/>
  <c r="G81" i="1"/>
  <c r="G225" i="1" s="1"/>
  <c r="G369" i="1" s="1"/>
  <c r="G152" i="1"/>
  <c r="G296" i="1" s="1"/>
  <c r="G440" i="1" s="1"/>
  <c r="G91" i="1"/>
  <c r="G235" i="1" s="1"/>
  <c r="G379" i="1" s="1"/>
  <c r="G20" i="1"/>
  <c r="G164" i="1" s="1"/>
  <c r="G308" i="1" s="1"/>
  <c r="G155" i="1"/>
  <c r="G299" i="1" s="1"/>
  <c r="G443" i="1" s="1"/>
  <c r="G126" i="1"/>
  <c r="G270" i="1" s="1"/>
  <c r="D129" i="1"/>
  <c r="D273" i="1" s="1"/>
  <c r="D417" i="1" s="1"/>
  <c r="G129" i="1"/>
  <c r="G273" i="1" s="1"/>
  <c r="G417" i="1" s="1"/>
  <c r="E61" i="1"/>
  <c r="E205" i="1" s="1"/>
  <c r="E349" i="1" s="1"/>
  <c r="G61" i="1"/>
  <c r="G205" i="1" s="1"/>
  <c r="G349" i="1" s="1"/>
  <c r="D112" i="1"/>
  <c r="D256" i="1" s="1"/>
  <c r="D400" i="1" s="1"/>
  <c r="G112" i="1"/>
  <c r="G256" i="1" s="1"/>
  <c r="G400" i="1" s="1"/>
  <c r="F115" i="1"/>
  <c r="F259" i="1" s="1"/>
  <c r="F403" i="1" s="1"/>
  <c r="G115" i="1"/>
  <c r="G259" i="1" s="1"/>
  <c r="G403" i="1" s="1"/>
  <c r="D30" i="1"/>
  <c r="D174" i="1" s="1"/>
  <c r="D318" i="1" s="1"/>
  <c r="G30" i="1"/>
  <c r="G174" i="1" s="1"/>
  <c r="G318" i="1" s="1"/>
  <c r="F151" i="1"/>
  <c r="F295" i="1" s="1"/>
  <c r="F439" i="1" s="1"/>
  <c r="G151" i="1"/>
  <c r="G295" i="1" s="1"/>
  <c r="G439" i="1" s="1"/>
  <c r="F93" i="1"/>
  <c r="F237" i="1" s="1"/>
  <c r="F381" i="1" s="1"/>
  <c r="G93" i="1"/>
  <c r="G237" i="1" s="1"/>
  <c r="G381" i="1" s="1"/>
  <c r="E80" i="1"/>
  <c r="E224" i="1" s="1"/>
  <c r="E368" i="1" s="1"/>
  <c r="G80" i="1"/>
  <c r="G224" i="1" s="1"/>
  <c r="G368" i="1" s="1"/>
  <c r="F66" i="1"/>
  <c r="F210" i="1" s="1"/>
  <c r="F354" i="1" s="1"/>
  <c r="G66" i="1"/>
  <c r="G210" i="1" s="1"/>
  <c r="G354" i="1" s="1"/>
  <c r="D130" i="1"/>
  <c r="D274" i="1" s="1"/>
  <c r="D418" i="1" s="1"/>
  <c r="G130" i="1"/>
  <c r="G274" i="1" s="1"/>
  <c r="G418" i="1" s="1"/>
  <c r="B79" i="1"/>
  <c r="B223" i="1" s="1"/>
  <c r="G79" i="1"/>
  <c r="G223" i="1" s="1"/>
  <c r="G367" i="1" s="1"/>
  <c r="G31" i="1"/>
  <c r="G175" i="1" s="1"/>
  <c r="G319" i="1" s="1"/>
  <c r="G124" i="1"/>
  <c r="G268" i="1" s="1"/>
  <c r="G412" i="1" s="1"/>
  <c r="G157" i="1"/>
  <c r="G301" i="1" s="1"/>
  <c r="G445" i="1" s="1"/>
  <c r="C88" i="1"/>
  <c r="C232" i="1" s="1"/>
  <c r="C376" i="1" s="1"/>
  <c r="G88" i="1"/>
  <c r="G232" i="1" s="1"/>
  <c r="G376" i="1" s="1"/>
  <c r="E74" i="1"/>
  <c r="E218" i="1" s="1"/>
  <c r="E362" i="1" s="1"/>
  <c r="G74" i="1"/>
  <c r="G218" i="1" s="1"/>
  <c r="G362" i="1" s="1"/>
  <c r="D97" i="1"/>
  <c r="D241" i="1" s="1"/>
  <c r="G97" i="1"/>
  <c r="G241" i="1" s="1"/>
  <c r="G385" i="1" s="1"/>
  <c r="G40" i="1"/>
  <c r="G184" i="1" s="1"/>
  <c r="G113" i="1"/>
  <c r="G257" i="1" s="1"/>
  <c r="G401" i="1" s="1"/>
  <c r="G116" i="1"/>
  <c r="G260" i="1" s="1"/>
  <c r="G404" i="1" s="1"/>
  <c r="G52" i="1"/>
  <c r="G196" i="1" s="1"/>
  <c r="G340" i="1" s="1"/>
  <c r="G23" i="1"/>
  <c r="G167" i="1" s="1"/>
  <c r="G311" i="1" s="1"/>
  <c r="G96" i="1"/>
  <c r="G240" i="1" s="1"/>
  <c r="G384" i="1" s="1"/>
  <c r="G26" i="1"/>
  <c r="G170" i="1" s="1"/>
  <c r="G314" i="1" s="1"/>
  <c r="G99" i="1"/>
  <c r="G243" i="1" s="1"/>
  <c r="G387" i="1" s="1"/>
  <c r="G37" i="1"/>
  <c r="G181" i="1" s="1"/>
  <c r="G325" i="1" s="1"/>
  <c r="G110" i="1"/>
  <c r="G254" i="1" s="1"/>
  <c r="G398" i="1" s="1"/>
  <c r="G62" i="1"/>
  <c r="G206" i="1" s="1"/>
  <c r="G350" i="1" s="1"/>
  <c r="G43" i="1"/>
  <c r="G187" i="1" s="1"/>
  <c r="G331" i="1" s="1"/>
  <c r="G159" i="1"/>
  <c r="G303" i="1" s="1"/>
  <c r="G447" i="1" s="1"/>
  <c r="F117" i="1"/>
  <c r="F261" i="1" s="1"/>
  <c r="F405" i="1" s="1"/>
  <c r="G117" i="1"/>
  <c r="G261" i="1" s="1"/>
  <c r="G405" i="1" s="1"/>
  <c r="B111" i="1"/>
  <c r="B255" i="1" s="1"/>
  <c r="G111" i="1"/>
  <c r="G255" i="1" s="1"/>
  <c r="G399" i="1" s="1"/>
  <c r="G41" i="1"/>
  <c r="G185" i="1" s="1"/>
  <c r="G329" i="1" s="1"/>
  <c r="G102" i="1"/>
  <c r="G246" i="1" s="1"/>
  <c r="G390" i="1" s="1"/>
  <c r="F125" i="1"/>
  <c r="F269" i="1" s="1"/>
  <c r="F413" i="1" s="1"/>
  <c r="G125" i="1"/>
  <c r="G269" i="1" s="1"/>
  <c r="G413" i="1" s="1"/>
  <c r="F34" i="1"/>
  <c r="F178" i="1" s="1"/>
  <c r="F322" i="1" s="1"/>
  <c r="G34" i="1"/>
  <c r="G178" i="1" s="1"/>
  <c r="G322" i="1" s="1"/>
  <c r="F142" i="1"/>
  <c r="F286" i="1" s="1"/>
  <c r="F430" i="1" s="1"/>
  <c r="G142" i="1"/>
  <c r="G286" i="1" s="1"/>
  <c r="G430" i="1" s="1"/>
  <c r="G28" i="1"/>
  <c r="G172" i="1" s="1"/>
  <c r="G316" i="1" s="1"/>
  <c r="G123" i="1"/>
  <c r="G267" i="1" s="1"/>
  <c r="G411" i="1" s="1"/>
  <c r="G133" i="1"/>
  <c r="G277" i="1" s="1"/>
  <c r="G421" i="1" s="1"/>
  <c r="G73" i="1"/>
  <c r="G217" i="1" s="1"/>
  <c r="G361" i="1" s="1"/>
  <c r="C38" i="1"/>
  <c r="C182" i="1" s="1"/>
  <c r="C326" i="1" s="1"/>
  <c r="G38" i="1"/>
  <c r="G182" i="1" s="1"/>
  <c r="G326" i="1" s="1"/>
  <c r="G104" i="1"/>
  <c r="G248" i="1" s="1"/>
  <c r="G392" i="1" s="1"/>
  <c r="G60" i="1"/>
  <c r="G204" i="1" s="1"/>
  <c r="G348" i="1" s="1"/>
  <c r="G90" i="1"/>
  <c r="G234" i="1" s="1"/>
  <c r="G378" i="1" s="1"/>
  <c r="B146" i="1"/>
  <c r="B290" i="1" s="1"/>
  <c r="G146" i="1"/>
  <c r="G290" i="1" s="1"/>
  <c r="G434" i="1" s="1"/>
  <c r="F94" i="1"/>
  <c r="F238" i="1" s="1"/>
  <c r="F382" i="1" s="1"/>
  <c r="G94" i="1"/>
  <c r="G238" i="1" s="1"/>
  <c r="G382" i="1" s="1"/>
  <c r="B147" i="1"/>
  <c r="B291" i="1" s="1"/>
  <c r="G147" i="1"/>
  <c r="G291" i="1" s="1"/>
  <c r="G435" i="1" s="1"/>
  <c r="G49" i="1"/>
  <c r="G193" i="1" s="1"/>
  <c r="G337" i="1" s="1"/>
  <c r="G122" i="1"/>
  <c r="G266" i="1" s="1"/>
  <c r="G410" i="1" s="1"/>
  <c r="G108" i="1"/>
  <c r="G252" i="1" s="1"/>
  <c r="G396" i="1" s="1"/>
  <c r="G44" i="1"/>
  <c r="G188" i="1" s="1"/>
  <c r="G332" i="1" s="1"/>
  <c r="G32" i="1"/>
  <c r="G176" i="1" s="1"/>
  <c r="G320" i="1" s="1"/>
  <c r="G105" i="1"/>
  <c r="G249" i="1" s="1"/>
  <c r="G393" i="1" s="1"/>
  <c r="G35" i="1"/>
  <c r="G179" i="1" s="1"/>
  <c r="G323" i="1" s="1"/>
  <c r="G109" i="1"/>
  <c r="G253" i="1" s="1"/>
  <c r="G397" i="1" s="1"/>
  <c r="G46" i="1"/>
  <c r="G190" i="1" s="1"/>
  <c r="G334" i="1" s="1"/>
  <c r="G119" i="1"/>
  <c r="G263" i="1" s="1"/>
  <c r="G407" i="1" s="1"/>
  <c r="G83" i="1"/>
  <c r="G227" i="1" s="1"/>
  <c r="G371" i="1" s="1"/>
  <c r="G65" i="1"/>
  <c r="G209" i="1" s="1"/>
  <c r="G353" i="1" s="1"/>
  <c r="G29" i="1"/>
  <c r="G173" i="1" s="1"/>
  <c r="G317" i="1" s="1"/>
  <c r="G42" i="1"/>
  <c r="G186" i="1" s="1"/>
  <c r="G330" i="1" s="1"/>
  <c r="E20" i="1"/>
  <c r="E164" i="1" s="1"/>
  <c r="E308" i="1" s="1"/>
  <c r="F110" i="1"/>
  <c r="F254" i="1" s="1"/>
  <c r="F398" i="1" s="1"/>
  <c r="D110" i="1"/>
  <c r="D254" i="1" s="1"/>
  <c r="D398" i="1" s="1"/>
  <c r="C110" i="1"/>
  <c r="C254" i="1" s="1"/>
  <c r="C398" i="1" s="1"/>
  <c r="E110" i="1"/>
  <c r="E254" i="1" s="1"/>
  <c r="E398" i="1" s="1"/>
  <c r="B22" i="1"/>
  <c r="B166" i="1" s="1"/>
  <c r="D22" i="1"/>
  <c r="D166" i="1" s="1"/>
  <c r="D310" i="1" s="1"/>
  <c r="F22" i="1"/>
  <c r="F166" i="1" s="1"/>
  <c r="F310" i="1" s="1"/>
  <c r="E22" i="1"/>
  <c r="E166" i="1" s="1"/>
  <c r="E310" i="1" s="1"/>
  <c r="B54" i="1"/>
  <c r="B198" i="1" s="1"/>
  <c r="E54" i="1"/>
  <c r="E198" i="1" s="1"/>
  <c r="E342" i="1" s="1"/>
  <c r="C54" i="1"/>
  <c r="C198" i="1" s="1"/>
  <c r="C342" i="1" s="1"/>
  <c r="D54" i="1"/>
  <c r="D198" i="1" s="1"/>
  <c r="D342" i="1" s="1"/>
  <c r="D137" i="1"/>
  <c r="D281" i="1" s="1"/>
  <c r="D425" i="1" s="1"/>
  <c r="D35" i="1"/>
  <c r="D179" i="1" s="1"/>
  <c r="D323" i="1" s="1"/>
  <c r="B46" i="1"/>
  <c r="B190" i="1" s="1"/>
  <c r="C137" i="1"/>
  <c r="C281" i="1" s="1"/>
  <c r="C425" i="1" s="1"/>
  <c r="D56" i="1"/>
  <c r="D200" i="1" s="1"/>
  <c r="D344" i="1" s="1"/>
  <c r="C46" i="1"/>
  <c r="C190" i="1" s="1"/>
  <c r="C334" i="1" s="1"/>
  <c r="B20" i="1"/>
  <c r="B164" i="1" s="1"/>
  <c r="B308" i="1" s="1"/>
  <c r="F28" i="1"/>
  <c r="F172" i="1" s="1"/>
  <c r="F316" i="1" s="1"/>
  <c r="E137" i="1"/>
  <c r="E281" i="1" s="1"/>
  <c r="E425" i="1" s="1"/>
  <c r="B137" i="1"/>
  <c r="B281" i="1" s="1"/>
  <c r="C156" i="1"/>
  <c r="C300" i="1" s="1"/>
  <c r="C444" i="1" s="1"/>
  <c r="E46" i="1"/>
  <c r="E190" i="1" s="1"/>
  <c r="E334" i="1" s="1"/>
  <c r="C20" i="1"/>
  <c r="C164" i="1" s="1"/>
  <c r="C308" i="1" s="1"/>
  <c r="D20" i="1"/>
  <c r="D164" i="1" s="1"/>
  <c r="D308" i="1" s="1"/>
  <c r="E95" i="1"/>
  <c r="E239" i="1" s="1"/>
  <c r="E383" i="1" s="1"/>
  <c r="F134" i="1"/>
  <c r="F278" i="1" s="1"/>
  <c r="F422" i="1" s="1"/>
  <c r="D82" i="1"/>
  <c r="D226" i="1" s="1"/>
  <c r="D370" i="1" s="1"/>
  <c r="D146" i="1"/>
  <c r="D290" i="1" s="1"/>
  <c r="D434" i="1" s="1"/>
  <c r="E134" i="1"/>
  <c r="E278" i="1" s="1"/>
  <c r="E73" i="1"/>
  <c r="E217" i="1" s="1"/>
  <c r="E361" i="1" s="1"/>
  <c r="D59" i="1"/>
  <c r="D203" i="1" s="1"/>
  <c r="D347" i="1" s="1"/>
  <c r="E81" i="1"/>
  <c r="E225" i="1" s="1"/>
  <c r="E369" i="1" s="1"/>
  <c r="E59" i="1"/>
  <c r="E203" i="1" s="1"/>
  <c r="E347" i="1" s="1"/>
  <c r="B28" i="1"/>
  <c r="B172" i="1" s="1"/>
  <c r="D135" i="1"/>
  <c r="D279" i="1" s="1"/>
  <c r="D423" i="1" s="1"/>
  <c r="C59" i="1"/>
  <c r="C203" i="1" s="1"/>
  <c r="C347" i="1" s="1"/>
  <c r="E111" i="1"/>
  <c r="E255" i="1" s="1"/>
  <c r="E399" i="1" s="1"/>
  <c r="D75" i="1"/>
  <c r="D219" i="1" s="1"/>
  <c r="D363" i="1" s="1"/>
  <c r="E50" i="1"/>
  <c r="E194" i="1" s="1"/>
  <c r="E338" i="1" s="1"/>
  <c r="D99" i="1"/>
  <c r="D243" i="1" s="1"/>
  <c r="D387" i="1" s="1"/>
  <c r="D143" i="1"/>
  <c r="D287" i="1" s="1"/>
  <c r="D431" i="1" s="1"/>
  <c r="E75" i="1"/>
  <c r="E219" i="1" s="1"/>
  <c r="E363" i="1" s="1"/>
  <c r="B63" i="1"/>
  <c r="B207" i="1" s="1"/>
  <c r="C114" i="1"/>
  <c r="C258" i="1" s="1"/>
  <c r="C402" i="1" s="1"/>
  <c r="C111" i="1"/>
  <c r="C255" i="1" s="1"/>
  <c r="C399" i="1" s="1"/>
  <c r="E92" i="1"/>
  <c r="E236" i="1" s="1"/>
  <c r="E380" i="1" s="1"/>
  <c r="C21" i="1"/>
  <c r="C165" i="1" s="1"/>
  <c r="C309" i="1" s="1"/>
  <c r="F111" i="1"/>
  <c r="F255" i="1" s="1"/>
  <c r="F399" i="1" s="1"/>
  <c r="B84" i="1"/>
  <c r="B228" i="1" s="1"/>
  <c r="D28" i="1"/>
  <c r="D172" i="1" s="1"/>
  <c r="D316" i="1" s="1"/>
  <c r="E132" i="1"/>
  <c r="E276" i="1" s="1"/>
  <c r="E420" i="1" s="1"/>
  <c r="B48" i="1"/>
  <c r="B192" i="1" s="1"/>
  <c r="B336" i="1" s="1"/>
  <c r="F101" i="1"/>
  <c r="F245" i="1" s="1"/>
  <c r="F389" i="1" s="1"/>
  <c r="C109" i="1"/>
  <c r="C253" i="1" s="1"/>
  <c r="C397" i="1" s="1"/>
  <c r="C60" i="1"/>
  <c r="C204" i="1" s="1"/>
  <c r="C348" i="1" s="1"/>
  <c r="F156" i="1"/>
  <c r="F300" i="1" s="1"/>
  <c r="F444" i="1" s="1"/>
  <c r="D144" i="1"/>
  <c r="D288" i="1" s="1"/>
  <c r="D432" i="1" s="1"/>
  <c r="D84" i="1"/>
  <c r="D228" i="1" s="1"/>
  <c r="D372" i="1" s="1"/>
  <c r="D83" i="1"/>
  <c r="D227" i="1" s="1"/>
  <c r="D371" i="1" s="1"/>
  <c r="E60" i="1"/>
  <c r="E204" i="1" s="1"/>
  <c r="E348" i="1" s="1"/>
  <c r="D55" i="1"/>
  <c r="D199" i="1" s="1"/>
  <c r="D343" i="1" s="1"/>
  <c r="C102" i="1"/>
  <c r="C246" i="1" s="1"/>
  <c r="C390" i="1" s="1"/>
  <c r="D114" i="1"/>
  <c r="D258" i="1" s="1"/>
  <c r="D402" i="1" s="1"/>
  <c r="E109" i="1"/>
  <c r="E253" i="1" s="1"/>
  <c r="E397" i="1" s="1"/>
  <c r="E84" i="1"/>
  <c r="E228" i="1" s="1"/>
  <c r="E372" i="1" s="1"/>
  <c r="B86" i="1"/>
  <c r="B230" i="1" s="1"/>
  <c r="D131" i="1"/>
  <c r="D275" i="1" s="1"/>
  <c r="D419" i="1" s="1"/>
  <c r="C144" i="1"/>
  <c r="C288" i="1" s="1"/>
  <c r="C432" i="1" s="1"/>
  <c r="B158" i="1"/>
  <c r="B302" i="1" s="1"/>
  <c r="B446" i="1" s="1"/>
  <c r="C118" i="1"/>
  <c r="C262" i="1" s="1"/>
  <c r="C406" i="1" s="1"/>
  <c r="D107" i="1"/>
  <c r="D251" i="1" s="1"/>
  <c r="D395" i="1" s="1"/>
  <c r="F39" i="1"/>
  <c r="F183" i="1" s="1"/>
  <c r="F327" i="1" s="1"/>
  <c r="F124" i="1"/>
  <c r="F268" i="1" s="1"/>
  <c r="F412" i="1" s="1"/>
  <c r="C135" i="1"/>
  <c r="C279" i="1" s="1"/>
  <c r="C423" i="1" s="1"/>
  <c r="C142" i="1"/>
  <c r="C286" i="1" s="1"/>
  <c r="C430" i="1" s="1"/>
  <c r="F33" i="1"/>
  <c r="F177" i="1" s="1"/>
  <c r="F321" i="1" s="1"/>
  <c r="F59" i="1"/>
  <c r="F203" i="1" s="1"/>
  <c r="F347" i="1" s="1"/>
  <c r="F49" i="1"/>
  <c r="F193" i="1" s="1"/>
  <c r="F337" i="1" s="1"/>
  <c r="D136" i="1"/>
  <c r="D280" i="1" s="1"/>
  <c r="D424" i="1" s="1"/>
  <c r="B109" i="1"/>
  <c r="B253" i="1" s="1"/>
  <c r="E30" i="1"/>
  <c r="E174" i="1" s="1"/>
  <c r="E318" i="1" s="1"/>
  <c r="F147" i="1"/>
  <c r="F291" i="1" s="1"/>
  <c r="F435" i="1" s="1"/>
  <c r="D91" i="1"/>
  <c r="D235" i="1" s="1"/>
  <c r="D379" i="1" s="1"/>
  <c r="F44" i="1"/>
  <c r="F188" i="1" s="1"/>
  <c r="F332" i="1" s="1"/>
  <c r="C73" i="1"/>
  <c r="C217" i="1" s="1"/>
  <c r="C361" i="1" s="1"/>
  <c r="F149" i="1"/>
  <c r="F293" i="1" s="1"/>
  <c r="F437" i="1" s="1"/>
  <c r="B38" i="1"/>
  <c r="B182" i="1" s="1"/>
  <c r="C140" i="1"/>
  <c r="C284" i="1" s="1"/>
  <c r="C428" i="1" s="1"/>
  <c r="D103" i="1"/>
  <c r="D247" i="1" s="1"/>
  <c r="D391" i="1" s="1"/>
  <c r="F159" i="1"/>
  <c r="F303" i="1" s="1"/>
  <c r="F447" i="1" s="1"/>
  <c r="B72" i="1"/>
  <c r="B216" i="1" s="1"/>
  <c r="D89" i="1"/>
  <c r="D233" i="1" s="1"/>
  <c r="D377" i="1" s="1"/>
  <c r="E72" i="1"/>
  <c r="E216" i="1" s="1"/>
  <c r="E360" i="1" s="1"/>
  <c r="E89" i="1"/>
  <c r="E233" i="1" s="1"/>
  <c r="E377" i="1" s="1"/>
  <c r="F37" i="1"/>
  <c r="F181" i="1" s="1"/>
  <c r="F325" i="1" s="1"/>
  <c r="D94" i="1"/>
  <c r="D238" i="1" s="1"/>
  <c r="D382" i="1" s="1"/>
  <c r="E98" i="1"/>
  <c r="E242" i="1" s="1"/>
  <c r="E386" i="1" s="1"/>
  <c r="D43" i="1"/>
  <c r="D187" i="1" s="1"/>
  <c r="D331" i="1" s="1"/>
  <c r="E47" i="1"/>
  <c r="E191" i="1" s="1"/>
  <c r="E335" i="1" s="1"/>
  <c r="B80" i="1"/>
  <c r="B224" i="1" s="1"/>
  <c r="E97" i="1"/>
  <c r="E241" i="1" s="1"/>
  <c r="E385" i="1" s="1"/>
  <c r="F86" i="1"/>
  <c r="F230" i="1" s="1"/>
  <c r="F374" i="1" s="1"/>
  <c r="D45" i="1"/>
  <c r="D189" i="1" s="1"/>
  <c r="D333" i="1" s="1"/>
  <c r="E118" i="1"/>
  <c r="E262" i="1" s="1"/>
  <c r="E406" i="1" s="1"/>
  <c r="F122" i="1"/>
  <c r="F266" i="1" s="1"/>
  <c r="F410" i="1" s="1"/>
  <c r="F92" i="1"/>
  <c r="F236" i="1" s="1"/>
  <c r="F380" i="1" s="1"/>
  <c r="F144" i="1"/>
  <c r="F288" i="1" s="1"/>
  <c r="F432" i="1" s="1"/>
  <c r="B144" i="1"/>
  <c r="B288" i="1" s="1"/>
  <c r="B432" i="1" s="1"/>
  <c r="B105" i="1"/>
  <c r="B249" i="1" s="1"/>
  <c r="E45" i="1"/>
  <c r="E189" i="1" s="1"/>
  <c r="E333" i="1" s="1"/>
  <c r="D118" i="1"/>
  <c r="D262" i="1" s="1"/>
  <c r="D406" i="1" s="1"/>
  <c r="B92" i="1"/>
  <c r="B236" i="1" s="1"/>
  <c r="E79" i="1"/>
  <c r="E223" i="1" s="1"/>
  <c r="E367" i="1" s="1"/>
  <c r="F97" i="1"/>
  <c r="F241" i="1" s="1"/>
  <c r="F385" i="1" s="1"/>
  <c r="E94" i="1"/>
  <c r="E238" i="1" s="1"/>
  <c r="C147" i="1"/>
  <c r="C291" i="1" s="1"/>
  <c r="C435" i="1" s="1"/>
  <c r="D23" i="1"/>
  <c r="D167" i="1" s="1"/>
  <c r="D311" i="1" s="1"/>
  <c r="C79" i="1"/>
  <c r="C223" i="1" s="1"/>
  <c r="C367" i="1" s="1"/>
  <c r="B50" i="1"/>
  <c r="B194" i="1" s="1"/>
  <c r="F50" i="1"/>
  <c r="F194" i="1" s="1"/>
  <c r="F338" i="1" s="1"/>
  <c r="D57" i="1"/>
  <c r="D201" i="1" s="1"/>
  <c r="D345" i="1" s="1"/>
  <c r="B113" i="1"/>
  <c r="B257" i="1" s="1"/>
  <c r="E86" i="1"/>
  <c r="E230" i="1" s="1"/>
  <c r="E374" i="1" s="1"/>
  <c r="C150" i="1"/>
  <c r="C294" i="1" s="1"/>
  <c r="C438" i="1" s="1"/>
  <c r="D102" i="1"/>
  <c r="D246" i="1" s="1"/>
  <c r="D390" i="1" s="1"/>
  <c r="D121" i="1"/>
  <c r="D265" i="1" s="1"/>
  <c r="B150" i="1"/>
  <c r="B294" i="1" s="1"/>
  <c r="F75" i="1"/>
  <c r="F219" i="1" s="1"/>
  <c r="F363" i="1" s="1"/>
  <c r="D147" i="1"/>
  <c r="D291" i="1" s="1"/>
  <c r="D435" i="1" s="1"/>
  <c r="E28" i="1"/>
  <c r="E172" i="1" s="1"/>
  <c r="E316" i="1" s="1"/>
  <c r="E124" i="1"/>
  <c r="E268" i="1" s="1"/>
  <c r="E412" i="1" s="1"/>
  <c r="E39" i="1"/>
  <c r="E183" i="1" s="1"/>
  <c r="E327" i="1" s="1"/>
  <c r="E159" i="1"/>
  <c r="E303" i="1" s="1"/>
  <c r="E447" i="1" s="1"/>
  <c r="B82" i="1"/>
  <c r="B226" i="1" s="1"/>
  <c r="C128" i="1"/>
  <c r="C272" i="1" s="1"/>
  <c r="C416" i="1" s="1"/>
  <c r="C50" i="1"/>
  <c r="C194" i="1" s="1"/>
  <c r="C338" i="1" s="1"/>
  <c r="E57" i="1"/>
  <c r="E201" i="1" s="1"/>
  <c r="E345" i="1" s="1"/>
  <c r="E121" i="1"/>
  <c r="E265" i="1" s="1"/>
  <c r="E409" i="1" s="1"/>
  <c r="C113" i="1"/>
  <c r="C257" i="1" s="1"/>
  <c r="C401" i="1" s="1"/>
  <c r="B45" i="1"/>
  <c r="B189" i="1" s="1"/>
  <c r="E141" i="1"/>
  <c r="E285" i="1" s="1"/>
  <c r="E429" i="1" s="1"/>
  <c r="F102" i="1"/>
  <c r="F246" i="1" s="1"/>
  <c r="E147" i="1"/>
  <c r="E291" i="1" s="1"/>
  <c r="E435" i="1" s="1"/>
  <c r="C129" i="1"/>
  <c r="C273" i="1" s="1"/>
  <c r="C417" i="1" s="1"/>
  <c r="C159" i="1"/>
  <c r="C303" i="1" s="1"/>
  <c r="C447" i="1" s="1"/>
  <c r="C47" i="1"/>
  <c r="C191" i="1" s="1"/>
  <c r="C335" i="1" s="1"/>
  <c r="C105" i="1"/>
  <c r="C249" i="1" s="1"/>
  <c r="C393" i="1" s="1"/>
  <c r="E129" i="1"/>
  <c r="E273" i="1" s="1"/>
  <c r="E417" i="1" s="1"/>
  <c r="B135" i="1"/>
  <c r="B279" i="1" s="1"/>
  <c r="D52" i="1"/>
  <c r="D196" i="1" s="1"/>
  <c r="D340" i="1" s="1"/>
  <c r="E148" i="1"/>
  <c r="E292" i="1" s="1"/>
  <c r="E436" i="1" s="1"/>
  <c r="D47" i="1"/>
  <c r="D191" i="1" s="1"/>
  <c r="D335" i="1" s="1"/>
  <c r="D33" i="1"/>
  <c r="D177" i="1" s="1"/>
  <c r="D321" i="1" s="1"/>
  <c r="F160" i="1"/>
  <c r="F304" i="1" s="1"/>
  <c r="F448" i="1" s="1"/>
  <c r="E114" i="1"/>
  <c r="E258" i="1" s="1"/>
  <c r="E402" i="1" s="1"/>
  <c r="E33" i="1"/>
  <c r="E177" i="1" s="1"/>
  <c r="E321" i="1" s="1"/>
  <c r="D153" i="1"/>
  <c r="D297" i="1" s="1"/>
  <c r="C58" i="1"/>
  <c r="C202" i="1" s="1"/>
  <c r="C346" i="1" s="1"/>
  <c r="F112" i="1"/>
  <c r="F256" i="1" s="1"/>
  <c r="F400" i="1" s="1"/>
  <c r="F118" i="1"/>
  <c r="F262" i="1" s="1"/>
  <c r="F406" i="1" s="1"/>
  <c r="D126" i="1"/>
  <c r="D270" i="1" s="1"/>
  <c r="D414" i="1" s="1"/>
  <c r="F27" i="1"/>
  <c r="F171" i="1" s="1"/>
  <c r="F315" i="1" s="1"/>
  <c r="C121" i="1"/>
  <c r="C265" i="1" s="1"/>
  <c r="C409" i="1" s="1"/>
  <c r="B97" i="1"/>
  <c r="B241" i="1" s="1"/>
  <c r="B385" i="1" s="1"/>
  <c r="F121" i="1"/>
  <c r="F265" i="1" s="1"/>
  <c r="F409" i="1" s="1"/>
  <c r="E115" i="1"/>
  <c r="E259" i="1" s="1"/>
  <c r="E403" i="1" s="1"/>
  <c r="F148" i="1"/>
  <c r="F292" i="1" s="1"/>
  <c r="F436" i="1" s="1"/>
  <c r="F73" i="1"/>
  <c r="F217" i="1" s="1"/>
  <c r="F361" i="1" s="1"/>
  <c r="D42" i="1"/>
  <c r="D186" i="1" s="1"/>
  <c r="D330" i="1" s="1"/>
  <c r="B73" i="1"/>
  <c r="B217" i="1" s="1"/>
  <c r="B159" i="1"/>
  <c r="B303" i="1" s="1"/>
  <c r="D116" i="1"/>
  <c r="D260" i="1" s="1"/>
  <c r="C55" i="1"/>
  <c r="C199" i="1" s="1"/>
  <c r="C343" i="1" s="1"/>
  <c r="E135" i="1"/>
  <c r="E279" i="1" s="1"/>
  <c r="E423" i="1" s="1"/>
  <c r="B64" i="1"/>
  <c r="B208" i="1" s="1"/>
  <c r="B352" i="1" s="1"/>
  <c r="D86" i="1"/>
  <c r="D230" i="1" s="1"/>
  <c r="D374" i="1" s="1"/>
  <c r="F114" i="1"/>
  <c r="F258" i="1" s="1"/>
  <c r="F402" i="1" s="1"/>
  <c r="C33" i="1"/>
  <c r="C177" i="1" s="1"/>
  <c r="C321" i="1" s="1"/>
  <c r="D58" i="1"/>
  <c r="D202" i="1" s="1"/>
  <c r="D346" i="1" s="1"/>
  <c r="F70" i="1"/>
  <c r="F214" i="1" s="1"/>
  <c r="F358" i="1" s="1"/>
  <c r="D148" i="1"/>
  <c r="D292" i="1" s="1"/>
  <c r="D436" i="1" s="1"/>
  <c r="B148" i="1"/>
  <c r="B292" i="1" s="1"/>
  <c r="F47" i="1"/>
  <c r="F191" i="1" s="1"/>
  <c r="F335" i="1" s="1"/>
  <c r="B44" i="1"/>
  <c r="B188" i="1" s="1"/>
  <c r="E31" i="1"/>
  <c r="E175" i="1" s="1"/>
  <c r="E319" i="1" s="1"/>
  <c r="C160" i="1"/>
  <c r="C304" i="1" s="1"/>
  <c r="C448" i="1" s="1"/>
  <c r="B90" i="1"/>
  <c r="B234" i="1" s="1"/>
  <c r="D46" i="1"/>
  <c r="D190" i="1" s="1"/>
  <c r="D334" i="1" s="1"/>
  <c r="C134" i="1"/>
  <c r="C278" i="1" s="1"/>
  <c r="C422" i="1" s="1"/>
  <c r="E131" i="1"/>
  <c r="E275" i="1" s="1"/>
  <c r="E419" i="1" s="1"/>
  <c r="B35" i="1"/>
  <c r="B179" i="1" s="1"/>
  <c r="B99" i="1"/>
  <c r="B243" i="1" s="1"/>
  <c r="C131" i="1"/>
  <c r="C275" i="1" s="1"/>
  <c r="C419" i="1" s="1"/>
  <c r="C100" i="1"/>
  <c r="C244" i="1" s="1"/>
  <c r="C388" i="1" s="1"/>
  <c r="B60" i="1"/>
  <c r="B204" i="1" s="1"/>
  <c r="D79" i="1"/>
  <c r="D223" i="1" s="1"/>
  <c r="D367" i="1" s="1"/>
  <c r="D111" i="1"/>
  <c r="D255" i="1" s="1"/>
  <c r="D399" i="1" s="1"/>
  <c r="B129" i="1"/>
  <c r="B273" i="1" s="1"/>
  <c r="C97" i="1"/>
  <c r="C241" i="1" s="1"/>
  <c r="C385" i="1" s="1"/>
  <c r="F129" i="1"/>
  <c r="F273" i="1" s="1"/>
  <c r="F417" i="1" s="1"/>
  <c r="C26" i="1"/>
  <c r="C170" i="1" s="1"/>
  <c r="C314" i="1" s="1"/>
  <c r="E122" i="1"/>
  <c r="E266" i="1" s="1"/>
  <c r="E410" i="1" s="1"/>
  <c r="D134" i="1"/>
  <c r="D278" i="1" s="1"/>
  <c r="D422" i="1" s="1"/>
  <c r="C94" i="1"/>
  <c r="C238" i="1" s="1"/>
  <c r="C382" i="1" s="1"/>
  <c r="D69" i="1"/>
  <c r="D213" i="1" s="1"/>
  <c r="D357" i="1" s="1"/>
  <c r="E102" i="1"/>
  <c r="E246" i="1" s="1"/>
  <c r="E390" i="1" s="1"/>
  <c r="D80" i="1"/>
  <c r="D224" i="1" s="1"/>
  <c r="D368" i="1" s="1"/>
  <c r="B116" i="1"/>
  <c r="B260" i="1" s="1"/>
  <c r="B404" i="1" s="1"/>
  <c r="E69" i="1"/>
  <c r="E213" i="1" s="1"/>
  <c r="E357" i="1" s="1"/>
  <c r="B100" i="1"/>
  <c r="B244" i="1" s="1"/>
  <c r="F108" i="1"/>
  <c r="F252" i="1" s="1"/>
  <c r="F396" i="1" s="1"/>
  <c r="F32" i="1"/>
  <c r="F176" i="1" s="1"/>
  <c r="F320" i="1" s="1"/>
  <c r="B122" i="1"/>
  <c r="B266" i="1" s="1"/>
  <c r="B143" i="1"/>
  <c r="B287" i="1" s="1"/>
  <c r="E68" i="1"/>
  <c r="E212" i="1" s="1"/>
  <c r="E356" i="1" s="1"/>
  <c r="F116" i="1"/>
  <c r="F260" i="1" s="1"/>
  <c r="F404" i="1" s="1"/>
  <c r="E156" i="1"/>
  <c r="E300" i="1" s="1"/>
  <c r="E444" i="1" s="1"/>
  <c r="D95" i="1"/>
  <c r="D239" i="1" s="1"/>
  <c r="D383" i="1" s="1"/>
  <c r="B32" i="1"/>
  <c r="B176" i="1" s="1"/>
  <c r="B320" i="1" s="1"/>
  <c r="B128" i="1"/>
  <c r="B272" i="1" s="1"/>
  <c r="D81" i="1"/>
  <c r="D225" i="1" s="1"/>
  <c r="D369" i="1" s="1"/>
  <c r="D113" i="1"/>
  <c r="D257" i="1" s="1"/>
  <c r="D401" i="1" s="1"/>
  <c r="F58" i="1"/>
  <c r="F202" i="1" s="1"/>
  <c r="F346" i="1" s="1"/>
  <c r="C122" i="1"/>
  <c r="C266" i="1" s="1"/>
  <c r="C410" i="1" s="1"/>
  <c r="C78" i="1"/>
  <c r="C222" i="1" s="1"/>
  <c r="C366" i="1" s="1"/>
  <c r="E67" i="1"/>
  <c r="E211" i="1" s="1"/>
  <c r="E355" i="1" s="1"/>
  <c r="F79" i="1"/>
  <c r="F223" i="1" s="1"/>
  <c r="F367" i="1" s="1"/>
  <c r="E49" i="1"/>
  <c r="E193" i="1" s="1"/>
  <c r="E337" i="1" s="1"/>
  <c r="B108" i="1"/>
  <c r="B252" i="1" s="1"/>
  <c r="C67" i="1"/>
  <c r="C211" i="1" s="1"/>
  <c r="C355" i="1" s="1"/>
  <c r="E100" i="1"/>
  <c r="E244" i="1" s="1"/>
  <c r="E388" i="1" s="1"/>
  <c r="F68" i="1"/>
  <c r="F212" i="1" s="1"/>
  <c r="F356" i="1" s="1"/>
  <c r="C95" i="1"/>
  <c r="C239" i="1" s="1"/>
  <c r="C383" i="1" s="1"/>
  <c r="E58" i="1"/>
  <c r="E202" i="1" s="1"/>
  <c r="E346" i="1" s="1"/>
  <c r="C91" i="1"/>
  <c r="C235" i="1" s="1"/>
  <c r="C379" i="1" s="1"/>
  <c r="F84" i="1"/>
  <c r="F228" i="1" s="1"/>
  <c r="F372" i="1" s="1"/>
  <c r="E116" i="1"/>
  <c r="E260" i="1" s="1"/>
  <c r="E404" i="1" s="1"/>
  <c r="C103" i="1"/>
  <c r="C247" i="1" s="1"/>
  <c r="C391" i="1" s="1"/>
  <c r="C143" i="1"/>
  <c r="C287" i="1" s="1"/>
  <c r="C431" i="1" s="1"/>
  <c r="C81" i="1"/>
  <c r="C225" i="1" s="1"/>
  <c r="C369" i="1" s="1"/>
  <c r="F30" i="1"/>
  <c r="F174" i="1" s="1"/>
  <c r="F318" i="1" s="1"/>
  <c r="D49" i="1"/>
  <c r="D193" i="1" s="1"/>
  <c r="D337" i="1" s="1"/>
  <c r="B81" i="1"/>
  <c r="B225" i="1" s="1"/>
  <c r="F113" i="1"/>
  <c r="F257" i="1" s="1"/>
  <c r="F401" i="1" s="1"/>
  <c r="B94" i="1"/>
  <c r="B238" i="1" s="1"/>
  <c r="B382" i="1" s="1"/>
  <c r="B156" i="1"/>
  <c r="B300" i="1" s="1"/>
  <c r="D88" i="1"/>
  <c r="D232" i="1" s="1"/>
  <c r="D376" i="1" s="1"/>
  <c r="C32" i="1"/>
  <c r="C176" i="1" s="1"/>
  <c r="C320" i="1" s="1"/>
  <c r="D139" i="1"/>
  <c r="D283" i="1" s="1"/>
  <c r="D427" i="1" s="1"/>
  <c r="B36" i="1"/>
  <c r="B180" i="1" s="1"/>
  <c r="D31" i="1"/>
  <c r="D175" i="1" s="1"/>
  <c r="D319" i="1" s="1"/>
  <c r="C71" i="1"/>
  <c r="C215" i="1" s="1"/>
  <c r="C359" i="1" s="1"/>
  <c r="D119" i="1"/>
  <c r="D263" i="1" s="1"/>
  <c r="D407" i="1" s="1"/>
  <c r="E151" i="1"/>
  <c r="E295" i="1" s="1"/>
  <c r="E439" i="1" s="1"/>
  <c r="E32" i="1"/>
  <c r="E176" i="1" s="1"/>
  <c r="E320" i="1" s="1"/>
  <c r="F88" i="1"/>
  <c r="F232" i="1" s="1"/>
  <c r="F376" i="1" s="1"/>
  <c r="B160" i="1"/>
  <c r="B304" i="1" s="1"/>
  <c r="E29" i="1"/>
  <c r="E173" i="1" s="1"/>
  <c r="E317" i="1" s="1"/>
  <c r="D25" i="1"/>
  <c r="D169" i="1" s="1"/>
  <c r="D313" i="1" s="1"/>
  <c r="D78" i="1"/>
  <c r="D222" i="1" s="1"/>
  <c r="D366" i="1" s="1"/>
  <c r="D38" i="1"/>
  <c r="D182" i="1" s="1"/>
  <c r="D326" i="1" s="1"/>
  <c r="B41" i="1"/>
  <c r="B185" i="1" s="1"/>
  <c r="D124" i="1"/>
  <c r="D268" i="1" s="1"/>
  <c r="D412" i="1" s="1"/>
  <c r="B132" i="1"/>
  <c r="B276" i="1" s="1"/>
  <c r="B67" i="1"/>
  <c r="B211" i="1" s="1"/>
  <c r="F123" i="1"/>
  <c r="F267" i="1" s="1"/>
  <c r="F411" i="1" s="1"/>
  <c r="D150" i="1"/>
  <c r="D294" i="1" s="1"/>
  <c r="D438" i="1" s="1"/>
  <c r="F127" i="1"/>
  <c r="F271" i="1" s="1"/>
  <c r="F415" i="1" s="1"/>
  <c r="C99" i="1"/>
  <c r="C243" i="1" s="1"/>
  <c r="C387" i="1" s="1"/>
  <c r="C124" i="1"/>
  <c r="C268" i="1" s="1"/>
  <c r="C412" i="1" s="1"/>
  <c r="E36" i="1"/>
  <c r="E180" i="1" s="1"/>
  <c r="E324" i="1" s="1"/>
  <c r="B68" i="1"/>
  <c r="B212" i="1" s="1"/>
  <c r="B356" i="1" s="1"/>
  <c r="F100" i="1"/>
  <c r="F244" i="1" s="1"/>
  <c r="F388" i="1" s="1"/>
  <c r="F132" i="1"/>
  <c r="F276" i="1" s="1"/>
  <c r="F420" i="1" s="1"/>
  <c r="F95" i="1"/>
  <c r="F239" i="1" s="1"/>
  <c r="F383" i="1" s="1"/>
  <c r="D71" i="1"/>
  <c r="D215" i="1" s="1"/>
  <c r="D359" i="1" s="1"/>
  <c r="E103" i="1"/>
  <c r="E247" i="1" s="1"/>
  <c r="E391" i="1" s="1"/>
  <c r="E127" i="1"/>
  <c r="E271" i="1" s="1"/>
  <c r="E415" i="1" s="1"/>
  <c r="C151" i="1"/>
  <c r="C295" i="1" s="1"/>
  <c r="C439" i="1" s="1"/>
  <c r="C41" i="1"/>
  <c r="C185" i="1" s="1"/>
  <c r="C329" i="1" s="1"/>
  <c r="D24" i="1"/>
  <c r="D168" i="1" s="1"/>
  <c r="D312" i="1" s="1"/>
  <c r="B88" i="1"/>
  <c r="B232" i="1" s="1"/>
  <c r="E160" i="1"/>
  <c r="E304" i="1" s="1"/>
  <c r="E448" i="1" s="1"/>
  <c r="E25" i="1"/>
  <c r="E169" i="1" s="1"/>
  <c r="E313" i="1" s="1"/>
  <c r="C42" i="1"/>
  <c r="C186" i="1" s="1"/>
  <c r="C330" i="1" s="1"/>
  <c r="E42" i="1"/>
  <c r="E186" i="1" s="1"/>
  <c r="E330" i="1" s="1"/>
  <c r="F45" i="1"/>
  <c r="F189" i="1" s="1"/>
  <c r="F333" i="1" s="1"/>
  <c r="F109" i="1"/>
  <c r="F253" i="1" s="1"/>
  <c r="F397" i="1" s="1"/>
  <c r="E38" i="1"/>
  <c r="E182" i="1" s="1"/>
  <c r="E326" i="1" s="1"/>
  <c r="C101" i="1"/>
  <c r="C245" i="1" s="1"/>
  <c r="C389" i="1" s="1"/>
  <c r="E35" i="1"/>
  <c r="E179" i="1" s="1"/>
  <c r="E323" i="1" s="1"/>
  <c r="F119" i="1"/>
  <c r="F263" i="1" s="1"/>
  <c r="F407" i="1" s="1"/>
  <c r="E123" i="1"/>
  <c r="E267" i="1" s="1"/>
  <c r="E411" i="1" s="1"/>
  <c r="E41" i="1"/>
  <c r="E185" i="1" s="1"/>
  <c r="E329" i="1" s="1"/>
  <c r="D151" i="1"/>
  <c r="D295" i="1" s="1"/>
  <c r="D439" i="1" s="1"/>
  <c r="F24" i="1"/>
  <c r="F168" i="1" s="1"/>
  <c r="F312" i="1" s="1"/>
  <c r="B152" i="1"/>
  <c r="B296" i="1" s="1"/>
  <c r="B440" i="1" s="1"/>
  <c r="E139" i="1"/>
  <c r="E283" i="1" s="1"/>
  <c r="E427" i="1" s="1"/>
  <c r="D67" i="1"/>
  <c r="D211" i="1" s="1"/>
  <c r="D355" i="1" s="1"/>
  <c r="B31" i="1"/>
  <c r="B175" i="1" s="1"/>
  <c r="E24" i="1"/>
  <c r="E168" i="1" s="1"/>
  <c r="E312" i="1" s="1"/>
  <c r="F96" i="1"/>
  <c r="F240" i="1" s="1"/>
  <c r="F384" i="1" s="1"/>
  <c r="E105" i="1"/>
  <c r="E249" i="1" s="1"/>
  <c r="E393" i="1" s="1"/>
  <c r="C65" i="1"/>
  <c r="C209" i="1" s="1"/>
  <c r="C353" i="1" s="1"/>
  <c r="C30" i="1"/>
  <c r="C174" i="1" s="1"/>
  <c r="C318" i="1" s="1"/>
  <c r="B37" i="1"/>
  <c r="B181" i="1" s="1"/>
  <c r="F99" i="1"/>
  <c r="F243" i="1" s="1"/>
  <c r="F387" i="1" s="1"/>
  <c r="D76" i="1"/>
  <c r="D220" i="1" s="1"/>
  <c r="D364" i="1" s="1"/>
  <c r="C123" i="1"/>
  <c r="C267" i="1" s="1"/>
  <c r="C411" i="1" s="1"/>
  <c r="F103" i="1"/>
  <c r="F247" i="1" s="1"/>
  <c r="F391" i="1" s="1"/>
  <c r="B127" i="1"/>
  <c r="B271" i="1" s="1"/>
  <c r="E44" i="1"/>
  <c r="E188" i="1" s="1"/>
  <c r="E332" i="1" s="1"/>
  <c r="E108" i="1"/>
  <c r="E252" i="1" s="1"/>
  <c r="E396" i="1" s="1"/>
  <c r="E140" i="1"/>
  <c r="E284" i="1" s="1"/>
  <c r="E428" i="1" s="1"/>
  <c r="C24" i="1"/>
  <c r="C168" i="1" s="1"/>
  <c r="C312" i="1" s="1"/>
  <c r="B96" i="1"/>
  <c r="B240" i="1" s="1"/>
  <c r="F152" i="1"/>
  <c r="F296" i="1" s="1"/>
  <c r="F440" i="1" s="1"/>
  <c r="E150" i="1"/>
  <c r="E294" i="1" s="1"/>
  <c r="E438" i="1" s="1"/>
  <c r="E65" i="1"/>
  <c r="E209" i="1" s="1"/>
  <c r="E353" i="1" s="1"/>
  <c r="E34" i="1"/>
  <c r="E178" i="1" s="1"/>
  <c r="E322" i="1" s="1"/>
  <c r="C93" i="1"/>
  <c r="C237" i="1" s="1"/>
  <c r="C381" i="1" s="1"/>
  <c r="D157" i="1"/>
  <c r="D301" i="1" s="1"/>
  <c r="D445" i="1" s="1"/>
  <c r="D37" i="1"/>
  <c r="D181" i="1" s="1"/>
  <c r="D325" i="1" s="1"/>
  <c r="D101" i="1"/>
  <c r="D245" i="1" s="1"/>
  <c r="D389" i="1" s="1"/>
  <c r="F91" i="1"/>
  <c r="F235" i="1" s="1"/>
  <c r="F379" i="1" s="1"/>
  <c r="E91" i="1"/>
  <c r="E235" i="1" s="1"/>
  <c r="E379" i="1" s="1"/>
  <c r="C44" i="1"/>
  <c r="C188" i="1" s="1"/>
  <c r="C332" i="1" s="1"/>
  <c r="D92" i="1"/>
  <c r="D236" i="1" s="1"/>
  <c r="D380" i="1" s="1"/>
  <c r="C68" i="1"/>
  <c r="C212" i="1" s="1"/>
  <c r="C356" i="1" s="1"/>
  <c r="D41" i="1"/>
  <c r="D185" i="1" s="1"/>
  <c r="D329" i="1" s="1"/>
  <c r="B83" i="1"/>
  <c r="B227" i="1" s="1"/>
  <c r="E71" i="1"/>
  <c r="E215" i="1" s="1"/>
  <c r="E359" i="1" s="1"/>
  <c r="C119" i="1"/>
  <c r="C263" i="1" s="1"/>
  <c r="C407" i="1" s="1"/>
  <c r="E157" i="1"/>
  <c r="E301" i="1" s="1"/>
  <c r="E445" i="1" s="1"/>
  <c r="E88" i="1"/>
  <c r="E232" i="1" s="1"/>
  <c r="E376" i="1" s="1"/>
  <c r="F38" i="1"/>
  <c r="F182" i="1" s="1"/>
  <c r="F326" i="1" s="1"/>
  <c r="B151" i="1"/>
  <c r="B295" i="1" s="1"/>
  <c r="E76" i="1"/>
  <c r="E220" i="1" s="1"/>
  <c r="E364" i="1" s="1"/>
  <c r="F140" i="1"/>
  <c r="F284" i="1" s="1"/>
  <c r="F428" i="1" s="1"/>
  <c r="D152" i="1"/>
  <c r="D296" i="1" s="1"/>
  <c r="D440" i="1" s="1"/>
  <c r="B30" i="1"/>
  <c r="B174" i="1" s="1"/>
  <c r="B71" i="1"/>
  <c r="B215" i="1" s="1"/>
  <c r="D140" i="1"/>
  <c r="D284" i="1" s="1"/>
  <c r="D428" i="1" s="1"/>
  <c r="C35" i="1"/>
  <c r="C179" i="1" s="1"/>
  <c r="C323" i="1" s="1"/>
  <c r="C83" i="1"/>
  <c r="C227" i="1" s="1"/>
  <c r="C371" i="1" s="1"/>
  <c r="D123" i="1"/>
  <c r="D267" i="1" s="1"/>
  <c r="D411" i="1" s="1"/>
  <c r="F60" i="1"/>
  <c r="F204" i="1" s="1"/>
  <c r="F348" i="1" s="1"/>
  <c r="D87" i="1"/>
  <c r="D231" i="1" s="1"/>
  <c r="D375" i="1" s="1"/>
  <c r="E143" i="1"/>
  <c r="E287" i="1" s="1"/>
  <c r="E431" i="1" s="1"/>
  <c r="C157" i="1"/>
  <c r="C301" i="1" s="1"/>
  <c r="C445" i="1" s="1"/>
  <c r="E96" i="1"/>
  <c r="E240" i="1" s="1"/>
  <c r="E384" i="1" s="1"/>
  <c r="E152" i="1"/>
  <c r="E296" i="1" s="1"/>
  <c r="E440" i="1" s="1"/>
  <c r="F146" i="1"/>
  <c r="F290" i="1" s="1"/>
  <c r="F434" i="1" s="1"/>
  <c r="D105" i="1"/>
  <c r="D249" i="1" s="1"/>
  <c r="D393" i="1" s="1"/>
  <c r="B49" i="1"/>
  <c r="B193" i="1" s="1"/>
  <c r="E106" i="1"/>
  <c r="E250" i="1" s="1"/>
  <c r="E394" i="1" s="1"/>
  <c r="E37" i="1"/>
  <c r="E181" i="1" s="1"/>
  <c r="E325" i="1" s="1"/>
  <c r="E101" i="1"/>
  <c r="E245" i="1" s="1"/>
  <c r="E389" i="1" s="1"/>
  <c r="E62" i="1"/>
  <c r="E206" i="1" s="1"/>
  <c r="E350" i="1" s="1"/>
  <c r="F131" i="1"/>
  <c r="F275" i="1" s="1"/>
  <c r="F419" i="1" s="1"/>
  <c r="D132" i="1"/>
  <c r="D276" i="1" s="1"/>
  <c r="D420" i="1" s="1"/>
  <c r="C108" i="1"/>
  <c r="C252" i="1" s="1"/>
  <c r="C396" i="1" s="1"/>
  <c r="F83" i="1"/>
  <c r="F227" i="1" s="1"/>
  <c r="F371" i="1" s="1"/>
  <c r="F51" i="1"/>
  <c r="F195" i="1" s="1"/>
  <c r="F339" i="1" s="1"/>
  <c r="B51" i="1"/>
  <c r="B195" i="1" s="1"/>
  <c r="C51" i="1"/>
  <c r="C195" i="1" s="1"/>
  <c r="C339" i="1" s="1"/>
  <c r="C115" i="1"/>
  <c r="C259" i="1" s="1"/>
  <c r="C403" i="1" s="1"/>
  <c r="C62" i="1"/>
  <c r="C206" i="1" s="1"/>
  <c r="C350" i="1" s="1"/>
  <c r="E117" i="1"/>
  <c r="E261" i="1" s="1"/>
  <c r="E405" i="1" s="1"/>
  <c r="B107" i="1"/>
  <c r="B251" i="1" s="1"/>
  <c r="D51" i="1"/>
  <c r="D195" i="1" s="1"/>
  <c r="D339" i="1" s="1"/>
  <c r="D115" i="1"/>
  <c r="D259" i="1" s="1"/>
  <c r="D403" i="1" s="1"/>
  <c r="F52" i="1"/>
  <c r="F196" i="1" s="1"/>
  <c r="F340" i="1" s="1"/>
  <c r="C39" i="1"/>
  <c r="C183" i="1" s="1"/>
  <c r="C327" i="1" s="1"/>
  <c r="D154" i="1"/>
  <c r="D298" i="1" s="1"/>
  <c r="D442" i="1" s="1"/>
  <c r="E142" i="1"/>
  <c r="E286" i="1" s="1"/>
  <c r="E430" i="1" s="1"/>
  <c r="C117" i="1"/>
  <c r="C261" i="1" s="1"/>
  <c r="C405" i="1" s="1"/>
  <c r="C27" i="1"/>
  <c r="C171" i="1" s="1"/>
  <c r="C315" i="1" s="1"/>
  <c r="C155" i="1"/>
  <c r="C299" i="1" s="1"/>
  <c r="C443" i="1" s="1"/>
  <c r="C36" i="1"/>
  <c r="C180" i="1" s="1"/>
  <c r="C324" i="1" s="1"/>
  <c r="B52" i="1"/>
  <c r="B196" i="1" s="1"/>
  <c r="F76" i="1"/>
  <c r="F220" i="1" s="1"/>
  <c r="F364" i="1" s="1"/>
  <c r="F31" i="1"/>
  <c r="F175" i="1" s="1"/>
  <c r="F319" i="1" s="1"/>
  <c r="B23" i="1"/>
  <c r="B167" i="1" s="1"/>
  <c r="D39" i="1"/>
  <c r="D183" i="1" s="1"/>
  <c r="D327" i="1" s="1"/>
  <c r="C63" i="1"/>
  <c r="C207" i="1" s="1"/>
  <c r="C351" i="1" s="1"/>
  <c r="E87" i="1"/>
  <c r="E231" i="1" s="1"/>
  <c r="E375" i="1" s="1"/>
  <c r="C127" i="1"/>
  <c r="C271" i="1" s="1"/>
  <c r="C415" i="1" s="1"/>
  <c r="E78" i="1"/>
  <c r="E222" i="1" s="1"/>
  <c r="E366" i="1" s="1"/>
  <c r="E104" i="1"/>
  <c r="E248" i="1" s="1"/>
  <c r="E392" i="1" s="1"/>
  <c r="C98" i="1"/>
  <c r="C242" i="1" s="1"/>
  <c r="C386" i="1" s="1"/>
  <c r="D85" i="1"/>
  <c r="D229" i="1" s="1"/>
  <c r="D373" i="1" s="1"/>
  <c r="F25" i="1"/>
  <c r="F169" i="1" s="1"/>
  <c r="F313" i="1" s="1"/>
  <c r="F26" i="1"/>
  <c r="F170" i="1" s="1"/>
  <c r="F314" i="1" s="1"/>
  <c r="C106" i="1"/>
  <c r="C250" i="1" s="1"/>
  <c r="C394" i="1" s="1"/>
  <c r="B77" i="1"/>
  <c r="B221" i="1" s="1"/>
  <c r="F85" i="1"/>
  <c r="F229" i="1" s="1"/>
  <c r="F373" i="1" s="1"/>
  <c r="B117" i="1"/>
  <c r="B261" i="1" s="1"/>
  <c r="B78" i="1"/>
  <c r="B222" i="1" s="1"/>
  <c r="E158" i="1"/>
  <c r="E302" i="1" s="1"/>
  <c r="B115" i="1"/>
  <c r="B259" i="1" s="1"/>
  <c r="B93" i="1"/>
  <c r="B237" i="1" s="1"/>
  <c r="B89" i="1"/>
  <c r="B233" i="1" s="1"/>
  <c r="B377" i="1" s="1"/>
  <c r="C89" i="1"/>
  <c r="C233" i="1" s="1"/>
  <c r="C377" i="1" s="1"/>
  <c r="B145" i="1"/>
  <c r="B289" i="1" s="1"/>
  <c r="E145" i="1"/>
  <c r="E289" i="1" s="1"/>
  <c r="E433" i="1" s="1"/>
  <c r="B153" i="1"/>
  <c r="B297" i="1" s="1"/>
  <c r="B441" i="1" s="1"/>
  <c r="E130" i="1"/>
  <c r="E274" i="1" s="1"/>
  <c r="E418" i="1" s="1"/>
  <c r="C90" i="1"/>
  <c r="C234" i="1" s="1"/>
  <c r="C378" i="1" s="1"/>
  <c r="C70" i="1"/>
  <c r="C214" i="1" s="1"/>
  <c r="C358" i="1" s="1"/>
  <c r="B70" i="1"/>
  <c r="B214" i="1" s="1"/>
  <c r="E63" i="1"/>
  <c r="E207" i="1" s="1"/>
  <c r="E351" i="1" s="1"/>
  <c r="E53" i="1"/>
  <c r="E197" i="1" s="1"/>
  <c r="E341" i="1" s="1"/>
  <c r="D145" i="1"/>
  <c r="D289" i="1" s="1"/>
  <c r="D433" i="1" s="1"/>
  <c r="B142" i="1"/>
  <c r="B286" i="1" s="1"/>
  <c r="D90" i="1"/>
  <c r="D234" i="1" s="1"/>
  <c r="D378" i="1" s="1"/>
  <c r="C85" i="1"/>
  <c r="C229" i="1" s="1"/>
  <c r="C373" i="1" s="1"/>
  <c r="B62" i="1"/>
  <c r="B206" i="1" s="1"/>
  <c r="D158" i="1"/>
  <c r="D302" i="1" s="1"/>
  <c r="D446" i="1" s="1"/>
  <c r="F23" i="1"/>
  <c r="F167" i="1" s="1"/>
  <c r="F311" i="1" s="1"/>
  <c r="C29" i="1"/>
  <c r="C173" i="1" s="1"/>
  <c r="C317" i="1" s="1"/>
  <c r="F87" i="1"/>
  <c r="F231" i="1" s="1"/>
  <c r="F375" i="1" s="1"/>
  <c r="F63" i="1"/>
  <c r="F207" i="1" s="1"/>
  <c r="F351" i="1" s="1"/>
  <c r="D27" i="1"/>
  <c r="D171" i="1" s="1"/>
  <c r="D315" i="1" s="1"/>
  <c r="D155" i="1"/>
  <c r="D299" i="1" s="1"/>
  <c r="D443" i="1" s="1"/>
  <c r="F36" i="1"/>
  <c r="F180" i="1" s="1"/>
  <c r="F324" i="1" s="1"/>
  <c r="E52" i="1"/>
  <c r="E196" i="1" s="1"/>
  <c r="E340" i="1" s="1"/>
  <c r="B76" i="1"/>
  <c r="B220" i="1" s="1"/>
  <c r="E23" i="1"/>
  <c r="E167" i="1" s="1"/>
  <c r="E311" i="1" s="1"/>
  <c r="C87" i="1"/>
  <c r="C231" i="1" s="1"/>
  <c r="C375" i="1" s="1"/>
  <c r="E149" i="1"/>
  <c r="E293" i="1" s="1"/>
  <c r="E437" i="1" s="1"/>
  <c r="C112" i="1"/>
  <c r="C256" i="1" s="1"/>
  <c r="C400" i="1" s="1"/>
  <c r="D98" i="1"/>
  <c r="D242" i="1" s="1"/>
  <c r="D386" i="1" s="1"/>
  <c r="F126" i="1"/>
  <c r="F270" i="1" s="1"/>
  <c r="F414" i="1" s="1"/>
  <c r="F145" i="1"/>
  <c r="F289" i="1" s="1"/>
  <c r="F433" i="1" s="1"/>
  <c r="F130" i="1"/>
  <c r="F274" i="1" s="1"/>
  <c r="F418" i="1" s="1"/>
  <c r="B26" i="1"/>
  <c r="B170" i="1" s="1"/>
  <c r="D106" i="1"/>
  <c r="D250" i="1" s="1"/>
  <c r="D394" i="1" s="1"/>
  <c r="D117" i="1"/>
  <c r="D261" i="1" s="1"/>
  <c r="D405" i="1" s="1"/>
  <c r="D62" i="1"/>
  <c r="D206" i="1" s="1"/>
  <c r="D350" i="1" s="1"/>
  <c r="B126" i="1"/>
  <c r="B270" i="1" s="1"/>
  <c r="B414" i="1" s="1"/>
  <c r="F72" i="1"/>
  <c r="F216" i="1" s="1"/>
  <c r="F360" i="1" s="1"/>
  <c r="F106" i="1"/>
  <c r="F250" i="1" s="1"/>
  <c r="F394" i="1" s="1"/>
  <c r="E27" i="1"/>
  <c r="E171" i="1" s="1"/>
  <c r="E315" i="1" s="1"/>
  <c r="D65" i="1"/>
  <c r="D209" i="1" s="1"/>
  <c r="D353" i="1" s="1"/>
  <c r="B57" i="1"/>
  <c r="B201" i="1" s="1"/>
  <c r="C57" i="1"/>
  <c r="C201" i="1" s="1"/>
  <c r="C345" i="1" s="1"/>
  <c r="E43" i="1"/>
  <c r="E187" i="1" s="1"/>
  <c r="E331" i="1" s="1"/>
  <c r="E64" i="1"/>
  <c r="E208" i="1" s="1"/>
  <c r="E352" i="1" s="1"/>
  <c r="D128" i="1"/>
  <c r="D272" i="1" s="1"/>
  <c r="D416" i="1" s="1"/>
  <c r="C141" i="1"/>
  <c r="C285" i="1" s="1"/>
  <c r="C429" i="1" s="1"/>
  <c r="E153" i="1"/>
  <c r="E297" i="1" s="1"/>
  <c r="E441" i="1" s="1"/>
  <c r="D26" i="1"/>
  <c r="D170" i="1" s="1"/>
  <c r="D314" i="1" s="1"/>
  <c r="F21" i="1"/>
  <c r="F165" i="1" s="1"/>
  <c r="F309" i="1" s="1"/>
  <c r="B53" i="1"/>
  <c r="B197" i="1" s="1"/>
  <c r="F141" i="1"/>
  <c r="F285" i="1" s="1"/>
  <c r="F429" i="1" s="1"/>
  <c r="D70" i="1"/>
  <c r="D214" i="1" s="1"/>
  <c r="D358" i="1" s="1"/>
  <c r="E126" i="1"/>
  <c r="E270" i="1" s="1"/>
  <c r="E414" i="1" s="1"/>
  <c r="E155" i="1"/>
  <c r="E299" i="1" s="1"/>
  <c r="E443" i="1" s="1"/>
  <c r="D142" i="1"/>
  <c r="D286" i="1" s="1"/>
  <c r="D430" i="1" s="1"/>
  <c r="C136" i="1"/>
  <c r="C280" i="1" s="1"/>
  <c r="C424" i="1" s="1"/>
  <c r="F55" i="1"/>
  <c r="F199" i="1" s="1"/>
  <c r="F343" i="1" s="1"/>
  <c r="F139" i="1"/>
  <c r="F283" i="1" s="1"/>
  <c r="F427" i="1" s="1"/>
  <c r="C43" i="1"/>
  <c r="C187" i="1" s="1"/>
  <c r="C331" i="1" s="1"/>
  <c r="C75" i="1"/>
  <c r="C219" i="1" s="1"/>
  <c r="C363" i="1" s="1"/>
  <c r="C107" i="1"/>
  <c r="C251" i="1" s="1"/>
  <c r="C395" i="1" s="1"/>
  <c r="C139" i="1"/>
  <c r="C283" i="1" s="1"/>
  <c r="C427" i="1" s="1"/>
  <c r="E51" i="1"/>
  <c r="E195" i="1" s="1"/>
  <c r="E339" i="1" s="1"/>
  <c r="E107" i="1"/>
  <c r="E251" i="1" s="1"/>
  <c r="E395" i="1" s="1"/>
  <c r="E55" i="1"/>
  <c r="E199" i="1" s="1"/>
  <c r="E343" i="1" s="1"/>
  <c r="E119" i="1"/>
  <c r="E263" i="1" s="1"/>
  <c r="E407" i="1" s="1"/>
  <c r="B25" i="1"/>
  <c r="B169" i="1" s="1"/>
  <c r="C72" i="1"/>
  <c r="C216" i="1" s="1"/>
  <c r="C360" i="1" s="1"/>
  <c r="F128" i="1"/>
  <c r="F272" i="1" s="1"/>
  <c r="F416" i="1" s="1"/>
  <c r="C158" i="1"/>
  <c r="C302" i="1" s="1"/>
  <c r="C446" i="1" s="1"/>
  <c r="F65" i="1"/>
  <c r="F209" i="1" s="1"/>
  <c r="F353" i="1" s="1"/>
  <c r="F153" i="1"/>
  <c r="F297" i="1" s="1"/>
  <c r="F441" i="1" s="1"/>
  <c r="B42" i="1"/>
  <c r="B186" i="1" s="1"/>
  <c r="F90" i="1"/>
  <c r="F234" i="1" s="1"/>
  <c r="F378" i="1" s="1"/>
  <c r="C53" i="1"/>
  <c r="C197" i="1" s="1"/>
  <c r="C341" i="1" s="1"/>
  <c r="C149" i="1"/>
  <c r="C293" i="1" s="1"/>
  <c r="C437" i="1" s="1"/>
  <c r="E93" i="1"/>
  <c r="E237" i="1" s="1"/>
  <c r="E381" i="1" s="1"/>
  <c r="B43" i="1"/>
  <c r="B187" i="1" s="1"/>
  <c r="F155" i="1"/>
  <c r="F299" i="1" s="1"/>
  <c r="F443" i="1" s="1"/>
  <c r="D40" i="1"/>
  <c r="D184" i="1" s="1"/>
  <c r="D328" i="1" s="1"/>
  <c r="D104" i="1"/>
  <c r="D248" i="1" s="1"/>
  <c r="D392" i="1" s="1"/>
  <c r="C40" i="1"/>
  <c r="C184" i="1" s="1"/>
  <c r="C328" i="1" s="1"/>
  <c r="B154" i="1"/>
  <c r="B298" i="1" s="1"/>
  <c r="D77" i="1"/>
  <c r="D221" i="1" s="1"/>
  <c r="D365" i="1" s="1"/>
  <c r="F98" i="1"/>
  <c r="F242" i="1" s="1"/>
  <c r="F386" i="1" s="1"/>
  <c r="B34" i="1"/>
  <c r="B178" i="1" s="1"/>
  <c r="B40" i="1"/>
  <c r="B184" i="1" s="1"/>
  <c r="B328" i="1" s="1"/>
  <c r="E56" i="1"/>
  <c r="E200" i="1" s="1"/>
  <c r="E344" i="1" s="1"/>
  <c r="F120" i="1"/>
  <c r="F264" i="1" s="1"/>
  <c r="F408" i="1" s="1"/>
  <c r="B136" i="1"/>
  <c r="B280" i="1" s="1"/>
  <c r="C34" i="1"/>
  <c r="C178" i="1" s="1"/>
  <c r="C322" i="1" s="1"/>
  <c r="E82" i="1"/>
  <c r="E226" i="1" s="1"/>
  <c r="E370" i="1" s="1"/>
  <c r="D125" i="1"/>
  <c r="D269" i="1" s="1"/>
  <c r="D413" i="1" s="1"/>
  <c r="C74" i="1"/>
  <c r="C218" i="1" s="1"/>
  <c r="C362" i="1" s="1"/>
  <c r="E154" i="1"/>
  <c r="E298" i="1" s="1"/>
  <c r="E442" i="1" s="1"/>
  <c r="D21" i="1"/>
  <c r="D165" i="1" s="1"/>
  <c r="D309" i="1" s="1"/>
  <c r="C130" i="1"/>
  <c r="C274" i="1" s="1"/>
  <c r="C418" i="1" s="1"/>
  <c r="B29" i="1"/>
  <c r="B173" i="1" s="1"/>
  <c r="F53" i="1"/>
  <c r="F197" i="1" s="1"/>
  <c r="F341" i="1" s="1"/>
  <c r="E77" i="1"/>
  <c r="E221" i="1" s="1"/>
  <c r="E365" i="1" s="1"/>
  <c r="C133" i="1"/>
  <c r="C277" i="1" s="1"/>
  <c r="C421" i="1" s="1"/>
  <c r="D149" i="1"/>
  <c r="D293" i="1" s="1"/>
  <c r="D437" i="1" s="1"/>
  <c r="C96" i="1"/>
  <c r="C240" i="1" s="1"/>
  <c r="C384" i="1" s="1"/>
  <c r="C80" i="1"/>
  <c r="C224" i="1" s="1"/>
  <c r="C368" i="1" s="1"/>
  <c r="F80" i="1"/>
  <c r="F224" i="1" s="1"/>
  <c r="F368" i="1" s="1"/>
  <c r="E125" i="1"/>
  <c r="E269" i="1" s="1"/>
  <c r="E413" i="1" s="1"/>
  <c r="D48" i="1"/>
  <c r="D192" i="1" s="1"/>
  <c r="D336" i="1" s="1"/>
  <c r="F48" i="1"/>
  <c r="F192" i="1" s="1"/>
  <c r="F336" i="1" s="1"/>
  <c r="E138" i="1"/>
  <c r="E282" i="1" s="1"/>
  <c r="E426" i="1" s="1"/>
  <c r="B138" i="1"/>
  <c r="B282" i="1" s="1"/>
  <c r="D61" i="1"/>
  <c r="D205" i="1" s="1"/>
  <c r="D349" i="1" s="1"/>
  <c r="B69" i="1"/>
  <c r="B213" i="1" s="1"/>
  <c r="F56" i="1"/>
  <c r="F200" i="1" s="1"/>
  <c r="F344" i="1" s="1"/>
  <c r="C66" i="1"/>
  <c r="C210" i="1" s="1"/>
  <c r="C354" i="1" s="1"/>
  <c r="E66" i="1"/>
  <c r="E210" i="1" s="1"/>
  <c r="E354" i="1" s="1"/>
  <c r="D133" i="1"/>
  <c r="D277" i="1" s="1"/>
  <c r="D421" i="1" s="1"/>
  <c r="F74" i="1"/>
  <c r="F218" i="1" s="1"/>
  <c r="F362" i="1" s="1"/>
  <c r="B56" i="1"/>
  <c r="B200" i="1" s="1"/>
  <c r="B344" i="1" s="1"/>
  <c r="D66" i="1"/>
  <c r="D210" i="1" s="1"/>
  <c r="D354" i="1" s="1"/>
  <c r="E133" i="1"/>
  <c r="E277" i="1" s="1"/>
  <c r="E421" i="1" s="1"/>
  <c r="E40" i="1"/>
  <c r="E184" i="1" s="1"/>
  <c r="E328" i="1" s="1"/>
  <c r="D64" i="1"/>
  <c r="D208" i="1" s="1"/>
  <c r="D352" i="1" s="1"/>
  <c r="C104" i="1"/>
  <c r="C248" i="1" s="1"/>
  <c r="C392" i="1" s="1"/>
  <c r="B120" i="1"/>
  <c r="B264" i="1" s="1"/>
  <c r="B408" i="1" s="1"/>
  <c r="E136" i="1"/>
  <c r="E280" i="1" s="1"/>
  <c r="E424" i="1" s="1"/>
  <c r="D34" i="1"/>
  <c r="D178" i="1" s="1"/>
  <c r="D322" i="1" s="1"/>
  <c r="F82" i="1"/>
  <c r="F226" i="1" s="1"/>
  <c r="F370" i="1" s="1"/>
  <c r="D74" i="1"/>
  <c r="D218" i="1" s="1"/>
  <c r="D362" i="1" s="1"/>
  <c r="F154" i="1"/>
  <c r="F298" i="1" s="1"/>
  <c r="F442" i="1" s="1"/>
  <c r="C61" i="1"/>
  <c r="C205" i="1" s="1"/>
  <c r="C349" i="1" s="1"/>
  <c r="F77" i="1"/>
  <c r="F221" i="1" s="1"/>
  <c r="F365" i="1" s="1"/>
  <c r="F133" i="1"/>
  <c r="F277" i="1" s="1"/>
  <c r="F421" i="1" s="1"/>
  <c r="F138" i="1"/>
  <c r="F282" i="1" s="1"/>
  <c r="F426" i="1" s="1"/>
  <c r="D29" i="1"/>
  <c r="D173" i="1" s="1"/>
  <c r="D317" i="1" s="1"/>
  <c r="C146" i="1"/>
  <c r="C290" i="1" s="1"/>
  <c r="C434" i="1" s="1"/>
  <c r="B157" i="1"/>
  <c r="B301" i="1" s="1"/>
  <c r="B125" i="1"/>
  <c r="B269" i="1" s="1"/>
  <c r="B112" i="1"/>
  <c r="B256" i="1" s="1"/>
  <c r="B400" i="1" s="1"/>
  <c r="E112" i="1"/>
  <c r="E256" i="1" s="1"/>
  <c r="E400" i="1" s="1"/>
  <c r="B141" i="1"/>
  <c r="B285" i="1" s="1"/>
  <c r="C138" i="1"/>
  <c r="C282" i="1" s="1"/>
  <c r="C426" i="1" s="1"/>
  <c r="F69" i="1"/>
  <c r="F213" i="1" s="1"/>
  <c r="F357" i="1" s="1"/>
  <c r="E21" i="1"/>
  <c r="E165" i="1" s="1"/>
  <c r="E309" i="1" s="1"/>
  <c r="D120" i="1"/>
  <c r="D264" i="1" s="1"/>
  <c r="D408" i="1" s="1"/>
  <c r="B130" i="1"/>
  <c r="B274" i="1" s="1"/>
  <c r="B74" i="1"/>
  <c r="B218" i="1" s="1"/>
  <c r="B66" i="1"/>
  <c r="B210" i="1" s="1"/>
  <c r="C48" i="1"/>
  <c r="C192" i="1" s="1"/>
  <c r="C336" i="1" s="1"/>
  <c r="F64" i="1"/>
  <c r="F208" i="1" s="1"/>
  <c r="F352" i="1" s="1"/>
  <c r="B104" i="1"/>
  <c r="B248" i="1" s="1"/>
  <c r="E120" i="1"/>
  <c r="E264" i="1" s="1"/>
  <c r="E408" i="1" s="1"/>
  <c r="E146" i="1"/>
  <c r="E290" i="1" s="1"/>
  <c r="E434" i="1" s="1"/>
  <c r="C125" i="1"/>
  <c r="C269" i="1" s="1"/>
  <c r="C413" i="1" s="1"/>
  <c r="D93" i="1"/>
  <c r="D237" i="1" s="1"/>
  <c r="D381" i="1" s="1"/>
  <c r="B61" i="1"/>
  <c r="B205" i="1" s="1"/>
  <c r="F61" i="1"/>
  <c r="F205" i="1" s="1"/>
  <c r="F349" i="1" s="1"/>
  <c r="B85" i="1"/>
  <c r="B229" i="1" s="1"/>
  <c r="M212" i="1" l="1"/>
  <c r="N212" i="1" s="1"/>
  <c r="M356" i="1" s="1"/>
  <c r="M277" i="1"/>
  <c r="N277" i="1" s="1"/>
  <c r="M421" i="1" s="1"/>
  <c r="M263" i="1"/>
  <c r="N263" i="1" s="1"/>
  <c r="M407" i="1" s="1"/>
  <c r="M258" i="1"/>
  <c r="N258" i="1" s="1"/>
  <c r="M402" i="1" s="1"/>
  <c r="M176" i="1"/>
  <c r="N176" i="1" s="1"/>
  <c r="M320" i="1" s="1"/>
  <c r="B413" i="1"/>
  <c r="M269" i="1"/>
  <c r="N269" i="1" s="1"/>
  <c r="M413" i="1" s="1"/>
  <c r="B359" i="1"/>
  <c r="M215" i="1"/>
  <c r="N215" i="1" s="1"/>
  <c r="M359" i="1" s="1"/>
  <c r="M241" i="1"/>
  <c r="N241" i="1" s="1"/>
  <c r="M385" i="1" s="1"/>
  <c r="D385" i="1"/>
  <c r="M235" i="1"/>
  <c r="N235" i="1" s="1"/>
  <c r="M379" i="1" s="1"/>
  <c r="B396" i="1"/>
  <c r="M252" i="1"/>
  <c r="N252" i="1" s="1"/>
  <c r="M396" i="1" s="1"/>
  <c r="B410" i="1"/>
  <c r="M266" i="1"/>
  <c r="N266" i="1" s="1"/>
  <c r="M410" i="1" s="1"/>
  <c r="M297" i="1"/>
  <c r="N297" i="1" s="1"/>
  <c r="M441" i="1" s="1"/>
  <c r="D441" i="1"/>
  <c r="B367" i="1"/>
  <c r="M223" i="1"/>
  <c r="N223" i="1" s="1"/>
  <c r="M367" i="1" s="1"/>
  <c r="B365" i="1"/>
  <c r="M221" i="1"/>
  <c r="N221" i="1" s="1"/>
  <c r="M365" i="1" s="1"/>
  <c r="B384" i="1"/>
  <c r="M240" i="1"/>
  <c r="N240" i="1" s="1"/>
  <c r="M384" i="1" s="1"/>
  <c r="B319" i="1"/>
  <c r="M175" i="1"/>
  <c r="N175" i="1" s="1"/>
  <c r="M319" i="1" s="1"/>
  <c r="B416" i="1"/>
  <c r="M272" i="1"/>
  <c r="N272" i="1" s="1"/>
  <c r="M416" i="1" s="1"/>
  <c r="M260" i="1"/>
  <c r="N260" i="1" s="1"/>
  <c r="M404" i="1" s="1"/>
  <c r="D404" i="1"/>
  <c r="B333" i="1"/>
  <c r="M189" i="1"/>
  <c r="N189" i="1" s="1"/>
  <c r="M333" i="1" s="1"/>
  <c r="B368" i="1"/>
  <c r="M224" i="1"/>
  <c r="N224" i="1" s="1"/>
  <c r="M368" i="1" s="1"/>
  <c r="B425" i="1"/>
  <c r="M281" i="1"/>
  <c r="N281" i="1" s="1"/>
  <c r="M425" i="1" s="1"/>
  <c r="M219" i="1"/>
  <c r="N219" i="1" s="1"/>
  <c r="M363" i="1" s="1"/>
  <c r="M299" i="1"/>
  <c r="N299" i="1" s="1"/>
  <c r="M443" i="1" s="1"/>
  <c r="M168" i="1"/>
  <c r="N168" i="1" s="1"/>
  <c r="M312" i="1" s="1"/>
  <c r="M183" i="1"/>
  <c r="N183" i="1" s="1"/>
  <c r="M327" i="1" s="1"/>
  <c r="M284" i="1"/>
  <c r="N284" i="1" s="1"/>
  <c r="M428" i="1" s="1"/>
  <c r="M248" i="1"/>
  <c r="N248" i="1" s="1"/>
  <c r="M392" i="1" s="1"/>
  <c r="B392" i="1"/>
  <c r="B426" i="1"/>
  <c r="M282" i="1"/>
  <c r="N282" i="1" s="1"/>
  <c r="M426" i="1" s="1"/>
  <c r="B322" i="1"/>
  <c r="M178" i="1"/>
  <c r="N178" i="1" s="1"/>
  <c r="M322" i="1" s="1"/>
  <c r="B331" i="1"/>
  <c r="M187" i="1"/>
  <c r="N187" i="1" s="1"/>
  <c r="M331" i="1" s="1"/>
  <c r="B358" i="1"/>
  <c r="M214" i="1"/>
  <c r="N214" i="1" s="1"/>
  <c r="M358" i="1" s="1"/>
  <c r="B337" i="1"/>
  <c r="M193" i="1"/>
  <c r="N193" i="1" s="1"/>
  <c r="M337" i="1" s="1"/>
  <c r="B371" i="1"/>
  <c r="M227" i="1"/>
  <c r="N227" i="1" s="1"/>
  <c r="M371" i="1" s="1"/>
  <c r="B369" i="1"/>
  <c r="M225" i="1"/>
  <c r="N225" i="1" s="1"/>
  <c r="M369" i="1" s="1"/>
  <c r="B348" i="1"/>
  <c r="M204" i="1"/>
  <c r="N204" i="1" s="1"/>
  <c r="M348" i="1" s="1"/>
  <c r="B378" i="1"/>
  <c r="M234" i="1"/>
  <c r="N234" i="1" s="1"/>
  <c r="M378" i="1" s="1"/>
  <c r="B447" i="1"/>
  <c r="M303" i="1"/>
  <c r="N303" i="1" s="1"/>
  <c r="M447" i="1" s="1"/>
  <c r="M238" i="1"/>
  <c r="N238" i="1" s="1"/>
  <c r="M382" i="1" s="1"/>
  <c r="E382" i="1"/>
  <c r="B360" i="1"/>
  <c r="M216" i="1"/>
  <c r="N216" i="1" s="1"/>
  <c r="M360" i="1" s="1"/>
  <c r="B351" i="1"/>
  <c r="M207" i="1"/>
  <c r="N207" i="1" s="1"/>
  <c r="M351" i="1" s="1"/>
  <c r="B310" i="1"/>
  <c r="M166" i="1"/>
  <c r="N166" i="1" s="1"/>
  <c r="M310" i="1" s="1"/>
  <c r="B335" i="1"/>
  <c r="M191" i="1"/>
  <c r="N191" i="1" s="1"/>
  <c r="M335" i="1" s="1"/>
  <c r="M264" i="1"/>
  <c r="N264" i="1" s="1"/>
  <c r="M408" i="1" s="1"/>
  <c r="M233" i="1"/>
  <c r="N233" i="1" s="1"/>
  <c r="M377" i="1" s="1"/>
  <c r="M192" i="1"/>
  <c r="N192" i="1" s="1"/>
  <c r="M336" i="1" s="1"/>
  <c r="M256" i="1"/>
  <c r="N256" i="1" s="1"/>
  <c r="M400" i="1" s="1"/>
  <c r="B405" i="1"/>
  <c r="M261" i="1"/>
  <c r="N261" i="1" s="1"/>
  <c r="M405" i="1" s="1"/>
  <c r="B329" i="1"/>
  <c r="M185" i="1"/>
  <c r="N185" i="1" s="1"/>
  <c r="M329" i="1" s="1"/>
  <c r="B431" i="1"/>
  <c r="M287" i="1"/>
  <c r="N287" i="1" s="1"/>
  <c r="M431" i="1" s="1"/>
  <c r="B436" i="1"/>
  <c r="M292" i="1"/>
  <c r="N292" i="1" s="1"/>
  <c r="M436" i="1" s="1"/>
  <c r="M265" i="1"/>
  <c r="N265" i="1" s="1"/>
  <c r="M409" i="1" s="1"/>
  <c r="D409" i="1"/>
  <c r="B357" i="1"/>
  <c r="M213" i="1"/>
  <c r="N213" i="1" s="1"/>
  <c r="M357" i="1" s="1"/>
  <c r="B314" i="1"/>
  <c r="M170" i="1"/>
  <c r="N170" i="1" s="1"/>
  <c r="M314" i="1" s="1"/>
  <c r="B433" i="1"/>
  <c r="M289" i="1"/>
  <c r="N289" i="1" s="1"/>
  <c r="M433" i="1" s="1"/>
  <c r="B318" i="1"/>
  <c r="M174" i="1"/>
  <c r="N174" i="1" s="1"/>
  <c r="M318" i="1" s="1"/>
  <c r="M278" i="1"/>
  <c r="N278" i="1" s="1"/>
  <c r="M422" i="1" s="1"/>
  <c r="E422" i="1"/>
  <c r="B334" i="1"/>
  <c r="M190" i="1"/>
  <c r="N190" i="1" s="1"/>
  <c r="M334" i="1" s="1"/>
  <c r="M288" i="1"/>
  <c r="N288" i="1" s="1"/>
  <c r="M432" i="1" s="1"/>
  <c r="G432" i="1"/>
  <c r="B324" i="1"/>
  <c r="M180" i="1"/>
  <c r="N180" i="1" s="1"/>
  <c r="M324" i="1" s="1"/>
  <c r="B388" i="1"/>
  <c r="M244" i="1"/>
  <c r="N244" i="1" s="1"/>
  <c r="M388" i="1" s="1"/>
  <c r="B316" i="1"/>
  <c r="M172" i="1"/>
  <c r="N172" i="1" s="1"/>
  <c r="M316" i="1" s="1"/>
  <c r="M247" i="1"/>
  <c r="N247" i="1" s="1"/>
  <c r="M391" i="1" s="1"/>
  <c r="M165" i="1"/>
  <c r="N165" i="1" s="1"/>
  <c r="M309" i="1" s="1"/>
  <c r="M245" i="1"/>
  <c r="N245" i="1" s="1"/>
  <c r="M389" i="1" s="1"/>
  <c r="M203" i="1"/>
  <c r="N203" i="1" s="1"/>
  <c r="M347" i="1" s="1"/>
  <c r="B429" i="1"/>
  <c r="M285" i="1"/>
  <c r="N285" i="1" s="1"/>
  <c r="M429" i="1" s="1"/>
  <c r="B403" i="1"/>
  <c r="M259" i="1"/>
  <c r="N259" i="1" s="1"/>
  <c r="M403" i="1" s="1"/>
  <c r="B439" i="1"/>
  <c r="M295" i="1"/>
  <c r="N295" i="1" s="1"/>
  <c r="M439" i="1" s="1"/>
  <c r="B355" i="1"/>
  <c r="M211" i="1"/>
  <c r="N211" i="1" s="1"/>
  <c r="M355" i="1" s="1"/>
  <c r="B448" i="1"/>
  <c r="M304" i="1"/>
  <c r="N304" i="1" s="1"/>
  <c r="M448" i="1" s="1"/>
  <c r="B372" i="1"/>
  <c r="M228" i="1"/>
  <c r="N228" i="1" s="1"/>
  <c r="M372" i="1" s="1"/>
  <c r="B386" i="1"/>
  <c r="M242" i="1"/>
  <c r="N242" i="1" s="1"/>
  <c r="M386" i="1" s="1"/>
  <c r="M296" i="1"/>
  <c r="N296" i="1" s="1"/>
  <c r="M440" i="1" s="1"/>
  <c r="M283" i="1"/>
  <c r="N283" i="1" s="1"/>
  <c r="M427" i="1" s="1"/>
  <c r="B418" i="1"/>
  <c r="M274" i="1"/>
  <c r="N274" i="1" s="1"/>
  <c r="M418" i="1" s="1"/>
  <c r="B345" i="1"/>
  <c r="M201" i="1"/>
  <c r="N201" i="1" s="1"/>
  <c r="M345" i="1" s="1"/>
  <c r="B417" i="1"/>
  <c r="M273" i="1"/>
  <c r="N273" i="1" s="1"/>
  <c r="M417" i="1" s="1"/>
  <c r="M246" i="1"/>
  <c r="N246" i="1" s="1"/>
  <c r="M390" i="1" s="1"/>
  <c r="F390" i="1"/>
  <c r="B435" i="1"/>
  <c r="M291" i="1"/>
  <c r="N291" i="1" s="1"/>
  <c r="M435" i="1" s="1"/>
  <c r="M239" i="1"/>
  <c r="N239" i="1" s="1"/>
  <c r="M383" i="1" s="1"/>
  <c r="B445" i="1"/>
  <c r="M301" i="1"/>
  <c r="N301" i="1" s="1"/>
  <c r="M445" i="1" s="1"/>
  <c r="B339" i="1"/>
  <c r="M195" i="1"/>
  <c r="N195" i="1" s="1"/>
  <c r="M339" i="1" s="1"/>
  <c r="B393" i="1"/>
  <c r="M249" i="1"/>
  <c r="N249" i="1" s="1"/>
  <c r="M393" i="1" s="1"/>
  <c r="B364" i="1"/>
  <c r="M220" i="1"/>
  <c r="N220" i="1" s="1"/>
  <c r="M364" i="1" s="1"/>
  <c r="B395" i="1"/>
  <c r="M251" i="1"/>
  <c r="N251" i="1" s="1"/>
  <c r="M395" i="1" s="1"/>
  <c r="B374" i="1"/>
  <c r="M230" i="1"/>
  <c r="N230" i="1" s="1"/>
  <c r="M374" i="1" s="1"/>
  <c r="B349" i="1"/>
  <c r="M205" i="1"/>
  <c r="N205" i="1" s="1"/>
  <c r="M349" i="1" s="1"/>
  <c r="B354" i="1"/>
  <c r="M210" i="1"/>
  <c r="N210" i="1" s="1"/>
  <c r="M354" i="1" s="1"/>
  <c r="B442" i="1"/>
  <c r="M298" i="1"/>
  <c r="N298" i="1" s="1"/>
  <c r="M442" i="1" s="1"/>
  <c r="B313" i="1"/>
  <c r="M169" i="1"/>
  <c r="N169" i="1" s="1"/>
  <c r="M313" i="1" s="1"/>
  <c r="M302" i="1"/>
  <c r="N302" i="1" s="1"/>
  <c r="M446" i="1" s="1"/>
  <c r="E446" i="1"/>
  <c r="B311" i="1"/>
  <c r="M167" i="1"/>
  <c r="N167" i="1" s="1"/>
  <c r="M311" i="1" s="1"/>
  <c r="B420" i="1"/>
  <c r="M276" i="1"/>
  <c r="N276" i="1" s="1"/>
  <c r="M420" i="1" s="1"/>
  <c r="B387" i="1"/>
  <c r="M243" i="1"/>
  <c r="N243" i="1" s="1"/>
  <c r="M387" i="1" s="1"/>
  <c r="B332" i="1"/>
  <c r="M188" i="1"/>
  <c r="N188" i="1" s="1"/>
  <c r="M332" i="1" s="1"/>
  <c r="B380" i="1"/>
  <c r="M236" i="1"/>
  <c r="N236" i="1" s="1"/>
  <c r="M380" i="1" s="1"/>
  <c r="B397" i="1"/>
  <c r="M253" i="1"/>
  <c r="N253" i="1" s="1"/>
  <c r="M397" i="1" s="1"/>
  <c r="M184" i="1"/>
  <c r="N184" i="1" s="1"/>
  <c r="M328" i="1" s="1"/>
  <c r="G328" i="1"/>
  <c r="M270" i="1"/>
  <c r="N270" i="1" s="1"/>
  <c r="M414" i="1" s="1"/>
  <c r="G414" i="1"/>
  <c r="B321" i="1"/>
  <c r="M177" i="1"/>
  <c r="N177" i="1" s="1"/>
  <c r="M321" i="1" s="1"/>
  <c r="B394" i="1"/>
  <c r="M250" i="1"/>
  <c r="N250" i="1" s="1"/>
  <c r="M394" i="1" s="1"/>
  <c r="M275" i="1"/>
  <c r="N275" i="1" s="1"/>
  <c r="M419" i="1" s="1"/>
  <c r="M254" i="1"/>
  <c r="N254" i="1" s="1"/>
  <c r="M398" i="1" s="1"/>
  <c r="M209" i="1"/>
  <c r="N209" i="1" s="1"/>
  <c r="M353" i="1" s="1"/>
  <c r="M171" i="1"/>
  <c r="N171" i="1" s="1"/>
  <c r="M315" i="1" s="1"/>
  <c r="M293" i="1"/>
  <c r="N293" i="1" s="1"/>
  <c r="M437" i="1" s="1"/>
  <c r="M268" i="1"/>
  <c r="N268" i="1" s="1"/>
  <c r="M412" i="1" s="1"/>
  <c r="M267" i="1"/>
  <c r="N267" i="1" s="1"/>
  <c r="M411" i="1" s="1"/>
  <c r="B330" i="1"/>
  <c r="M186" i="1"/>
  <c r="N186" i="1" s="1"/>
  <c r="M330" i="1" s="1"/>
  <c r="B444" i="1"/>
  <c r="M300" i="1"/>
  <c r="N300" i="1" s="1"/>
  <c r="M444" i="1" s="1"/>
  <c r="B370" i="1"/>
  <c r="M226" i="1"/>
  <c r="N226" i="1" s="1"/>
  <c r="M370" i="1" s="1"/>
  <c r="M231" i="1"/>
  <c r="N231" i="1" s="1"/>
  <c r="M375" i="1" s="1"/>
  <c r="M262" i="1"/>
  <c r="N262" i="1" s="1"/>
  <c r="M406" i="1" s="1"/>
  <c r="B340" i="1"/>
  <c r="M196" i="1"/>
  <c r="N196" i="1" s="1"/>
  <c r="M340" i="1" s="1"/>
  <c r="B423" i="1"/>
  <c r="M279" i="1"/>
  <c r="N279" i="1" s="1"/>
  <c r="M423" i="1" s="1"/>
  <c r="B373" i="1"/>
  <c r="M229" i="1"/>
  <c r="N229" i="1" s="1"/>
  <c r="M373" i="1" s="1"/>
  <c r="B350" i="1"/>
  <c r="M206" i="1"/>
  <c r="N206" i="1" s="1"/>
  <c r="M350" i="1" s="1"/>
  <c r="B381" i="1"/>
  <c r="M237" i="1"/>
  <c r="N237" i="1" s="1"/>
  <c r="M381" i="1" s="1"/>
  <c r="B325" i="1"/>
  <c r="M181" i="1"/>
  <c r="N181" i="1" s="1"/>
  <c r="M325" i="1" s="1"/>
  <c r="B376" i="1"/>
  <c r="M232" i="1"/>
  <c r="N232" i="1" s="1"/>
  <c r="M376" i="1" s="1"/>
  <c r="B361" i="1"/>
  <c r="M217" i="1"/>
  <c r="N217" i="1" s="1"/>
  <c r="M361" i="1" s="1"/>
  <c r="B401" i="1"/>
  <c r="M257" i="1"/>
  <c r="N257" i="1" s="1"/>
  <c r="M401" i="1" s="1"/>
  <c r="B434" i="1"/>
  <c r="M290" i="1"/>
  <c r="N290" i="1" s="1"/>
  <c r="M434" i="1" s="1"/>
  <c r="M199" i="1"/>
  <c r="N199" i="1" s="1"/>
  <c r="M343" i="1" s="1"/>
  <c r="M202" i="1"/>
  <c r="N202" i="1" s="1"/>
  <c r="M346" i="1" s="1"/>
  <c r="B362" i="1"/>
  <c r="M218" i="1"/>
  <c r="N218" i="1" s="1"/>
  <c r="M362" i="1" s="1"/>
  <c r="B317" i="1"/>
  <c r="M173" i="1"/>
  <c r="N173" i="1" s="1"/>
  <c r="M317" i="1" s="1"/>
  <c r="M280" i="1"/>
  <c r="N280" i="1" s="1"/>
  <c r="M424" i="1" s="1"/>
  <c r="B424" i="1"/>
  <c r="B341" i="1"/>
  <c r="M197" i="1"/>
  <c r="N197" i="1" s="1"/>
  <c r="M341" i="1" s="1"/>
  <c r="B430" i="1"/>
  <c r="M286" i="1"/>
  <c r="N286" i="1" s="1"/>
  <c r="M430" i="1" s="1"/>
  <c r="B366" i="1"/>
  <c r="M222" i="1"/>
  <c r="N222" i="1" s="1"/>
  <c r="M366" i="1" s="1"/>
  <c r="B415" i="1"/>
  <c r="M271" i="1"/>
  <c r="N271" i="1" s="1"/>
  <c r="M415" i="1" s="1"/>
  <c r="B323" i="1"/>
  <c r="M179" i="1"/>
  <c r="N179" i="1" s="1"/>
  <c r="M323" i="1" s="1"/>
  <c r="B438" i="1"/>
  <c r="M294" i="1"/>
  <c r="N294" i="1" s="1"/>
  <c r="M438" i="1" s="1"/>
  <c r="B338" i="1"/>
  <c r="M194" i="1"/>
  <c r="N194" i="1" s="1"/>
  <c r="M338" i="1" s="1"/>
  <c r="B326" i="1"/>
  <c r="M182" i="1"/>
  <c r="N182" i="1" s="1"/>
  <c r="M326" i="1" s="1"/>
  <c r="B342" i="1"/>
  <c r="M198" i="1"/>
  <c r="N198" i="1" s="1"/>
  <c r="M342" i="1" s="1"/>
  <c r="B399" i="1"/>
  <c r="M255" i="1"/>
  <c r="N255" i="1" s="1"/>
  <c r="M399" i="1" s="1"/>
  <c r="M200" i="1"/>
  <c r="N200" i="1" s="1"/>
  <c r="M344" i="1" s="1"/>
  <c r="G344" i="1"/>
  <c r="M164" i="1"/>
  <c r="N164" i="1" s="1"/>
  <c r="M308" i="1" s="1"/>
  <c r="M208" i="1"/>
  <c r="N208" i="1" s="1"/>
  <c r="M352" i="1" s="1"/>
</calcChain>
</file>

<file path=xl/sharedStrings.xml><?xml version="1.0" encoding="utf-8"?>
<sst xmlns="http://schemas.openxmlformats.org/spreadsheetml/2006/main" count="63" uniqueCount="38">
  <si>
    <t>pKa1</t>
  </si>
  <si>
    <t>pKa2</t>
  </si>
  <si>
    <t>pKa3</t>
  </si>
  <si>
    <t>pKa4</t>
  </si>
  <si>
    <t>K</t>
  </si>
  <si>
    <t>pH</t>
  </si>
  <si>
    <t>AHn</t>
  </si>
  <si>
    <t>AH(n-1)</t>
  </si>
  <si>
    <t>AH(n-2)</t>
  </si>
  <si>
    <t>AH(n-3)</t>
  </si>
  <si>
    <t>pKa5</t>
  </si>
  <si>
    <t>pKa6</t>
  </si>
  <si>
    <t>pKa7</t>
  </si>
  <si>
    <t>pKa8</t>
  </si>
  <si>
    <t>pKa9</t>
  </si>
  <si>
    <t>pKa10</t>
  </si>
  <si>
    <t>AH(n-4)</t>
  </si>
  <si>
    <t>AH(n-5)</t>
  </si>
  <si>
    <t>AH(n-6)</t>
  </si>
  <si>
    <t>AH(n-7)</t>
  </si>
  <si>
    <t>AH(n-8)</t>
  </si>
  <si>
    <t>AH(n-9)</t>
  </si>
  <si>
    <t>[H3O]</t>
  </si>
  <si>
    <t>AH(n-10)</t>
  </si>
  <si>
    <t>[H3O]^n+K1[H3O]^(n-1)+K1K2[H3O]^(n-2)+....+K1K2...Kn</t>
  </si>
  <si>
    <t>Spezies</t>
  </si>
  <si>
    <t>n=number of pKas</t>
  </si>
  <si>
    <t>pKa values, low to high number. Leave other fields empty.</t>
  </si>
  <si>
    <t>Credits to S.D. Krämer, Institute of Pharmaceutical Sciences, ETH Zurich</t>
  </si>
  <si>
    <t>Partition coefficients</t>
  </si>
  <si>
    <t>Molar fractions</t>
  </si>
  <si>
    <t>Contribution to D</t>
  </si>
  <si>
    <t>D</t>
  </si>
  <si>
    <t>logD</t>
  </si>
  <si>
    <t>Contribution to logD</t>
  </si>
  <si>
    <t>Ionization state and partitioning</t>
  </si>
  <si>
    <r>
      <rPr>
        <sz val="11"/>
        <color rgb="FFFF0000"/>
        <rFont val="Calibri"/>
        <family val="2"/>
        <scheme val="minor"/>
      </rPr>
      <t>AHn</t>
    </r>
    <r>
      <rPr>
        <sz val="11"/>
        <color theme="1"/>
        <rFont val="Calibri"/>
        <family val="2"/>
        <scheme val="minor"/>
      </rPr>
      <t xml:space="preserve"> is fully protonated species; </t>
    </r>
    <r>
      <rPr>
        <sz val="11"/>
        <color rgb="FFFF0000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is number of protons, independent of the acidic or basic character of the species</t>
    </r>
  </si>
  <si>
    <t>Yellow fields: Enter pKas and if available partition coefficients of defined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</si>
</sst>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11" fontId="0" fillId="0" borderId="0" xfId="0" applyNumberForma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Molar fractions</a:t>
            </a:r>
            <a:r>
              <a:rPr lang="en-GB" baseline="0"/>
              <a:t> of ionization species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3937007874015"/>
          <c:y val="0.17171296296296296"/>
          <c:w val="0.64623840769903773"/>
          <c:h val="0.67864063867016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AHn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Sheet1!$B$20:$B$160</c:f>
              <c:numCache>
                <c:formatCode>0.00E+00</c:formatCode>
                <c:ptCount val="141"/>
                <c:pt idx="0">
                  <c:v>0.99999000009989902</c:v>
                </c:pt>
                <c:pt idx="1">
                  <c:v>0.99998741090421095</c:v>
                </c:pt>
                <c:pt idx="2">
                  <c:v>0.99998415131900886</c:v>
                </c:pt>
                <c:pt idx="3">
                  <c:v>0.99998004777455129</c:v>
                </c:pt>
                <c:pt idx="4">
                  <c:v>0.99997488176599536</c:v>
                </c:pt>
                <c:pt idx="5">
                  <c:v>0.99996837822236684</c:v>
                </c:pt>
                <c:pt idx="6">
                  <c:v>0.99996019086619004</c:v>
                </c:pt>
                <c:pt idx="7">
                  <c:v>0.99994988378588612</c:v>
                </c:pt>
                <c:pt idx="8">
                  <c:v>0.99993690824239179</c:v>
                </c:pt>
                <c:pt idx="9">
                  <c:v>0.9999205734792912</c:v>
                </c:pt>
                <c:pt idx="10">
                  <c:v>0.99990000998900197</c:v>
                </c:pt>
                <c:pt idx="11">
                  <c:v>0.99987412328991243</c:v>
                </c:pt>
                <c:pt idx="12">
                  <c:v>0.99984153577052681</c:v>
                </c:pt>
                <c:pt idx="13">
                  <c:v>0.99980051353148369</c:v>
                </c:pt>
                <c:pt idx="14">
                  <c:v>0.99974887437367455</c:v>
                </c:pt>
                <c:pt idx="15">
                  <c:v>0.99968387210243348</c:v>
                </c:pt>
                <c:pt idx="16">
                  <c:v>0.9996020510973318</c:v>
                </c:pt>
                <c:pt idx="17">
                  <c:v>0.99949906357824936</c:v>
                </c:pt>
                <c:pt idx="18">
                  <c:v>0.99936944011405471</c:v>
                </c:pt>
                <c:pt idx="19">
                  <c:v>0.99920630159187462</c:v>
                </c:pt>
                <c:pt idx="20">
                  <c:v>0.9990009980029958</c:v>
                </c:pt>
                <c:pt idx="21">
                  <c:v>0.99874265590773437</c:v>
                </c:pt>
                <c:pt idx="22">
                  <c:v>0.99841761221525471</c:v>
                </c:pt>
                <c:pt idx="23">
                  <c:v>0.99800870686403831</c:v>
                </c:pt>
                <c:pt idx="24">
                  <c:v>0.99749440105471798</c:v>
                </c:pt>
                <c:pt idx="25">
                  <c:v>0.99684768087968356</c:v>
                </c:pt>
                <c:pt idx="26">
                  <c:v>0.99603469865735172</c:v>
                </c:pt>
                <c:pt idx="27">
                  <c:v>0.99501309639434066</c:v>
                </c:pt>
                <c:pt idx="28">
                  <c:v>0.99372994834548811</c:v>
                </c:pt>
                <c:pt idx="29">
                  <c:v>0.99211925404444623</c:v>
                </c:pt>
                <c:pt idx="30">
                  <c:v>0.99009891187129695</c:v>
                </c:pt>
                <c:pt idx="31">
                  <c:v>0.98756711017248122</c:v>
                </c:pt>
                <c:pt idx="32">
                  <c:v>0.98439809434598013</c:v>
                </c:pt>
                <c:pt idx="33">
                  <c:v>0.98043731344307328</c:v>
                </c:pt>
                <c:pt idx="34">
                  <c:v>0.97549603203350399</c:v>
                </c:pt>
                <c:pt idx="35">
                  <c:v>0.96934563033345122</c:v>
                </c:pt>
                <c:pt idx="36">
                  <c:v>0.96171203025776431</c:v>
                </c:pt>
                <c:pt idx="37">
                  <c:v>0.95227100111992768</c:v>
                </c:pt>
                <c:pt idx="38">
                  <c:v>0.94064553435375076</c:v>
                </c:pt>
                <c:pt idx="39">
                  <c:v>0.92640702874265046</c:v>
                </c:pt>
                <c:pt idx="40">
                  <c:v>0.90908264462058697</c:v>
                </c:pt>
                <c:pt idx="41">
                  <c:v>0.88817172747411199</c:v>
                </c:pt>
                <c:pt idx="42">
                  <c:v>0.86317439538120511</c:v>
                </c:pt>
                <c:pt idx="43">
                  <c:v>0.83363480137550416</c:v>
                </c:pt>
                <c:pt idx="44">
                  <c:v>0.79919968752581849</c:v>
                </c:pt>
                <c:pt idx="45">
                  <c:v>0.7596892076687074</c:v>
                </c:pt>
                <c:pt idx="46">
                  <c:v>0.71517167601654608</c:v>
                </c:pt>
                <c:pt idx="47">
                  <c:v>0.66602797476238729</c:v>
                </c:pt>
                <c:pt idx="48">
                  <c:v>0.61298718411770492</c:v>
                </c:pt>
                <c:pt idx="49">
                  <c:v>0.55711571410463734</c:v>
                </c:pt>
                <c:pt idx="50">
                  <c:v>0.49975009996251368</c:v>
                </c:pt>
                <c:pt idx="51">
                  <c:v>0.44237794869946839</c:v>
                </c:pt>
                <c:pt idx="52">
                  <c:v>0.38648754858459267</c:v>
                </c:pt>
                <c:pt idx="53">
                  <c:v>0.33341733438512455</c:v>
                </c:pt>
                <c:pt idx="54">
                  <c:v>0.28423645189391528</c:v>
                </c:pt>
                <c:pt idx="55">
                  <c:v>0.23967705975594897</c:v>
                </c:pt>
                <c:pt idx="56">
                  <c:v>0.20012299771437711</c:v>
                </c:pt>
                <c:pt idx="57">
                  <c:v>0.16564508402042608</c:v>
                </c:pt>
                <c:pt idx="58">
                  <c:v>0.13606535733737424</c:v>
                </c:pt>
                <c:pt idx="59">
                  <c:v>0.11103180725451281</c:v>
                </c:pt>
                <c:pt idx="60">
                  <c:v>9.0089278474968684E-2</c:v>
                </c:pt>
                <c:pt idx="61">
                  <c:v>7.2738154548706926E-2</c:v>
                </c:pt>
                <c:pt idx="62">
                  <c:v>5.8477758424127897E-2</c:v>
                </c:pt>
                <c:pt idx="63">
                  <c:v>4.6835062903638057E-2</c:v>
                </c:pt>
                <c:pt idx="64">
                  <c:v>3.7381212013186983E-2</c:v>
                </c:pt>
                <c:pt idx="65">
                  <c:v>2.973894657895446E-2</c:v>
                </c:pt>
                <c:pt idx="66">
                  <c:v>2.3583837812426348E-2</c:v>
                </c:pt>
                <c:pt idx="67">
                  <c:v>1.8641692101520339E-2</c:v>
                </c:pt>
                <c:pt idx="68">
                  <c:v>1.4683872735427188E-2</c:v>
                </c:pt>
                <c:pt idx="69">
                  <c:v>1.1521730792329963E-2</c:v>
                </c:pt>
                <c:pt idx="70">
                  <c:v>9.0009000900089977E-3</c:v>
                </c:pt>
                <c:pt idx="71">
                  <c:v>6.9958934430890954E-3</c:v>
                </c:pt>
                <c:pt idx="72">
                  <c:v>5.4052216064906155E-3</c:v>
                </c:pt>
                <c:pt idx="73">
                  <c:v>4.1471185875380755E-3</c:v>
                </c:pt>
                <c:pt idx="74">
                  <c:v>3.155875599745958E-3</c:v>
                </c:pt>
                <c:pt idx="75">
                  <c:v>2.3787433005152598E-3</c:v>
                </c:pt>
                <c:pt idx="76">
                  <c:v>1.7733450040358458E-3</c:v>
                </c:pt>
                <c:pt idx="77">
                  <c:v>1.3055424583492564E-3</c:v>
                </c:pt>
                <c:pt idx="78">
                  <c:v>9.4770256959236462E-4</c:v>
                </c:pt>
                <c:pt idx="79">
                  <c:v>6.7732124477094477E-4</c:v>
                </c:pt>
                <c:pt idx="80">
                  <c:v>4.7596382674916705E-4</c:v>
                </c:pt>
                <c:pt idx="81">
                  <c:v>3.2847790048492581E-4</c:v>
                </c:pt>
                <c:pt idx="82">
                  <c:v>2.2242552931225041E-4</c:v>
                </c:pt>
                <c:pt idx="83">
                  <c:v>1.4767422861763891E-4</c:v>
                </c:pt>
                <c:pt idx="84">
                  <c:v>9.6085910931618886E-5</c:v>
                </c:pt>
                <c:pt idx="85">
                  <c:v>6.1253659087130594E-5</c:v>
                </c:pt>
                <c:pt idx="86">
                  <c:v>3.8254702531351381E-5</c:v>
                </c:pt>
                <c:pt idx="87">
                  <c:v>2.3407696825195833E-5</c:v>
                </c:pt>
                <c:pt idx="88">
                  <c:v>1.4037027328104013E-5</c:v>
                </c:pt>
                <c:pt idx="89">
                  <c:v>8.253634848761255E-6</c:v>
                </c:pt>
                <c:pt idx="90">
                  <c:v>4.7618820862757801E-6</c:v>
                </c:pt>
                <c:pt idx="91">
                  <c:v>2.6982847728875045E-6</c:v>
                </c:pt>
                <c:pt idx="92">
                  <c:v>1.503429897238898E-6</c:v>
                </c:pt>
                <c:pt idx="93">
                  <c:v>8.2481775779268071E-7</c:v>
                </c:pt>
                <c:pt idx="94">
                  <c:v>4.4623525569072286E-7</c:v>
                </c:pt>
                <c:pt idx="95">
                  <c:v>2.3844146436835348E-7</c:v>
                </c:pt>
                <c:pt idx="96">
                  <c:v>1.260354067935778E-7</c:v>
                </c:pt>
                <c:pt idx="97">
                  <c:v>6.6001110270299303E-8</c:v>
                </c:pt>
                <c:pt idx="98">
                  <c:v>3.4289986518149132E-8</c:v>
                </c:pt>
                <c:pt idx="99">
                  <c:v>1.7696693688338827E-8</c:v>
                </c:pt>
                <c:pt idx="100">
                  <c:v>9.0826520519286809E-9</c:v>
                </c:pt>
                <c:pt idx="101">
                  <c:v>4.6403484701848861E-9</c:v>
                </c:pt>
                <c:pt idx="102">
                  <c:v>2.3619191078283568E-9</c:v>
                </c:pt>
                <c:pt idx="103">
                  <c:v>1.1985543339499367E-9</c:v>
                </c:pt>
                <c:pt idx="104">
                  <c:v>6.0670771810344292E-10</c:v>
                </c:pt>
                <c:pt idx="105">
                  <c:v>3.0650458930596615E-10</c:v>
                </c:pt>
                <c:pt idx="106">
                  <c:v>1.5459628182878809E-10</c:v>
                </c:pt>
                <c:pt idx="107">
                  <c:v>7.7875894789842599E-11</c:v>
                </c:pt>
                <c:pt idx="108">
                  <c:v>3.9188634676584416E-11</c:v>
                </c:pt>
                <c:pt idx="109">
                  <c:v>1.9704249059381756E-11</c:v>
                </c:pt>
                <c:pt idx="110">
                  <c:v>9.9008920702775094E-12</c:v>
                </c:pt>
                <c:pt idx="111">
                  <c:v>4.9723442287401224E-12</c:v>
                </c:pt>
                <c:pt idx="112">
                  <c:v>2.4961269976236887E-12</c:v>
                </c:pt>
                <c:pt idx="113">
                  <c:v>1.2526441726167369E-12</c:v>
                </c:pt>
                <c:pt idx="114">
                  <c:v>6.2845442631183721E-13</c:v>
                </c:pt>
                <c:pt idx="115">
                  <c:v>3.1523060408901832E-13</c:v>
                </c:pt>
                <c:pt idx="116">
                  <c:v>1.580921100704921E-13</c:v>
                </c:pt>
                <c:pt idx="117">
                  <c:v>7.9274618254291094E-14</c:v>
                </c:pt>
                <c:pt idx="118">
                  <c:v>3.9747711194286233E-14</c:v>
                </c:pt>
                <c:pt idx="119">
                  <c:v>1.9927532714059006E-14</c:v>
                </c:pt>
                <c:pt idx="120">
                  <c:v>9.9900089920069933E-15</c:v>
                </c:pt>
                <c:pt idx="121">
                  <c:v>5.0078941086089387E-15</c:v>
                </c:pt>
                <c:pt idx="122">
                  <c:v>2.5103024378126233E-15</c:v>
                </c:pt>
                <c:pt idx="123">
                  <c:v>1.2582947389279273E-15</c:v>
                </c:pt>
                <c:pt idx="124">
                  <c:v>6.3070624580520002E-16</c:v>
                </c:pt>
                <c:pt idx="125">
                  <c:v>3.1612779446933763E-16</c:v>
                </c:pt>
                <c:pt idx="126">
                  <c:v>1.5844951752704667E-16</c:v>
                </c:pt>
                <c:pt idx="127">
                  <c:v>7.9416977386048876E-17</c:v>
                </c:pt>
                <c:pt idx="128">
                  <c:v>3.9804408381777469E-17</c:v>
                </c:pt>
                <c:pt idx="129">
                  <c:v>1.9950111547830143E-17</c:v>
                </c:pt>
                <c:pt idx="130">
                  <c:v>9.9990000899919999E-18</c:v>
                </c:pt>
                <c:pt idx="131">
                  <c:v>5.0114742575606168E-18</c:v>
                </c:pt>
                <c:pt idx="132">
                  <c:v>2.5117279511898155E-18</c:v>
                </c:pt>
                <c:pt idx="133">
                  <c:v>1.2588623189056258E-18</c:v>
                </c:pt>
                <c:pt idx="134">
                  <c:v>6.3093222651583994E-19</c:v>
                </c:pt>
                <c:pt idx="135">
                  <c:v>3.162177663014325E-19</c:v>
                </c:pt>
                <c:pt idx="136">
                  <c:v>1.5848533826440298E-19</c:v>
                </c:pt>
                <c:pt idx="137">
                  <c:v>7.9431238607695529E-20</c:v>
                </c:pt>
                <c:pt idx="138">
                  <c:v>3.9810086107004726E-20</c:v>
                </c:pt>
                <c:pt idx="139">
                  <c:v>1.9952371963891524E-20</c:v>
                </c:pt>
                <c:pt idx="140">
                  <c:v>9.9999000008999899E-21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AH(n-1)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Sheet1!$C$20:$C$160</c:f>
              <c:numCache>
                <c:formatCode>0.00E+00</c:formatCode>
                <c:ptCount val="141"/>
                <c:pt idx="0">
                  <c:v>9.9999000009989913E-6</c:v>
                </c:pt>
                <c:pt idx="1">
                  <c:v>1.2589095630615671E-5</c:v>
                </c:pt>
                <c:pt idx="2">
                  <c:v>1.5848680739945013E-5</c:v>
                </c:pt>
                <c:pt idx="3">
                  <c:v>1.9952225050453426E-5</c:v>
                </c:pt>
                <c:pt idx="4">
                  <c:v>2.511823337358401E-5</c:v>
                </c:pt>
                <c:pt idx="5">
                  <c:v>3.1621776633273948E-5</c:v>
                </c:pt>
                <c:pt idx="6">
                  <c:v>3.9809132225187401E-5</c:v>
                </c:pt>
                <c:pt idx="7">
                  <c:v>5.0116211602056074E-5</c:v>
                </c:pt>
                <c:pt idx="8">
                  <c:v>6.3091753627235429E-5</c:v>
                </c:pt>
                <c:pt idx="9">
                  <c:v>7.9426514399629685E-5</c:v>
                </c:pt>
                <c:pt idx="10">
                  <c:v>9.9990000998900205E-5</c:v>
                </c:pt>
                <c:pt idx="11">
                  <c:v>1.2587669424050856E-4</c:v>
                </c:pt>
                <c:pt idx="12">
                  <c:v>1.5846420435825735E-4</c:v>
                </c:pt>
                <c:pt idx="13">
                  <c:v>1.9948642871359034E-4</c:v>
                </c:pt>
                <c:pt idx="14">
                  <c:v>2.5112556324562087E-4</c:v>
                </c:pt>
                <c:pt idx="15">
                  <c:v>3.1612779759801506E-4</c:v>
                </c:pt>
                <c:pt idx="16">
                  <c:v>3.9794874424183149E-4</c:v>
                </c:pt>
                <c:pt idx="17">
                  <c:v>5.0093617068783214E-4</c:v>
                </c:pt>
                <c:pt idx="18">
                  <c:v>6.3055948808902194E-4</c:v>
                </c:pt>
                <c:pt idx="19">
                  <c:v>7.9369777766885227E-4</c:v>
                </c:pt>
                <c:pt idx="20">
                  <c:v>9.9900099800299567E-4</c:v>
                </c:pt>
                <c:pt idx="21">
                  <c:v>1.2573425093650452E-3</c:v>
                </c:pt>
                <c:pt idx="22">
                  <c:v>1.582385276833239E-3</c:v>
                </c:pt>
                <c:pt idx="23">
                  <c:v>1.9912891628166402E-3</c:v>
                </c:pt>
                <c:pt idx="24">
                  <c:v>2.5055926515161224E-3</c:v>
                </c:pt>
                <c:pt idx="25">
                  <c:v>3.1523091518364842E-3</c:v>
                </c:pt>
                <c:pt idx="26">
                  <c:v>3.9652855565558394E-3</c:v>
                </c:pt>
                <c:pt idx="27">
                  <c:v>4.9868786120478648E-3</c:v>
                </c:pt>
                <c:pt idx="28">
                  <c:v>6.2700120933850897E-3</c:v>
                </c:pt>
                <c:pt idx="29">
                  <c:v>7.8806833570109671E-3</c:v>
                </c:pt>
                <c:pt idx="30">
                  <c:v>9.9009891187129707E-3</c:v>
                </c:pt>
                <c:pt idx="31">
                  <c:v>1.2432733308482675E-2</c:v>
                </c:pt>
                <c:pt idx="32">
                  <c:v>1.560165838400639E-2</c:v>
                </c:pt>
                <c:pt idx="33">
                  <c:v>1.9562296237022964E-2</c:v>
                </c:pt>
                <c:pt idx="34">
                  <c:v>2.4503352468563947E-2</c:v>
                </c:pt>
                <c:pt idx="35">
                  <c:v>3.0653400317853102E-2</c:v>
                </c:pt>
                <c:pt idx="36">
                  <c:v>3.8286445525317826E-2</c:v>
                </c:pt>
                <c:pt idx="37">
                  <c:v>4.7726606871477062E-2</c:v>
                </c:pt>
                <c:pt idx="38">
                  <c:v>5.9350720845299555E-2</c:v>
                </c:pt>
                <c:pt idx="39">
                  <c:v>7.3587125977731635E-2</c:v>
                </c:pt>
                <c:pt idx="40">
                  <c:v>9.0908264462058713E-2</c:v>
                </c:pt>
                <c:pt idx="41">
                  <c:v>0.11181419577542834</c:v>
                </c:pt>
                <c:pt idx="42">
                  <c:v>0.13680392231464109</c:v>
                </c:pt>
                <c:pt idx="43">
                  <c:v>0.16633201036311104</c:v>
                </c:pt>
                <c:pt idx="44">
                  <c:v>0.20074988511628045</c:v>
                </c:pt>
                <c:pt idx="45">
                  <c:v>0.24023482100817739</c:v>
                </c:pt>
                <c:pt idx="46">
                  <c:v>0.28471497239894977</c:v>
                </c:pt>
                <c:pt idx="47">
                  <c:v>0.33380471818953605</c:v>
                </c:pt>
                <c:pt idx="48">
                  <c:v>0.38676876589129849</c:v>
                </c:pt>
                <c:pt idx="49">
                  <c:v>0.44253274172189466</c:v>
                </c:pt>
                <c:pt idx="50">
                  <c:v>0.49975009996251368</c:v>
                </c:pt>
                <c:pt idx="51">
                  <c:v>0.55692084123513785</c:v>
                </c:pt>
                <c:pt idx="52">
                  <c:v>0.61254148472270586</c:v>
                </c:pt>
                <c:pt idx="53">
                  <c:v>0.6652550424560173</c:v>
                </c:pt>
                <c:pt idx="54">
                  <c:v>0.71396968685275264</c:v>
                </c:pt>
                <c:pt idx="55">
                  <c:v>0.75792541172107974</c:v>
                </c:pt>
                <c:pt idx="56">
                  <c:v>0.79670400382754658</c:v>
                </c:pt>
                <c:pt idx="57">
                  <c:v>0.83019201424154609</c:v>
                </c:pt>
                <c:pt idx="58">
                  <c:v>0.85851436541338366</c:v>
                </c:pt>
                <c:pt idx="59">
                  <c:v>0.88195699454724041</c:v>
                </c:pt>
                <c:pt idx="60">
                  <c:v>0.90089278474968704</c:v>
                </c:pt>
                <c:pt idx="61">
                  <c:v>0.91571911168378695</c:v>
                </c:pt>
                <c:pt idx="62">
                  <c:v>0.92681001236785931</c:v>
                </c:pt>
                <c:pt idx="63">
                  <c:v>0.93448236030826004</c:v>
                </c:pt>
                <c:pt idx="64">
                  <c:v>0.93897359249307566</c:v>
                </c:pt>
                <c:pt idx="65">
                  <c:v>0.94042806403568724</c:v>
                </c:pt>
                <c:pt idx="66">
                  <c:v>0.9388894942297642</c:v>
                </c:pt>
                <c:pt idx="67">
                  <c:v>0.93429780944923679</c:v>
                </c:pt>
                <c:pt idx="68">
                  <c:v>0.92648973478302576</c:v>
                </c:pt>
                <c:pt idx="69">
                  <c:v>0.91520360812398727</c:v>
                </c:pt>
                <c:pt idx="70">
                  <c:v>0.90009000900090008</c:v>
                </c:pt>
                <c:pt idx="71">
                  <c:v>0.88073080337090526</c:v>
                </c:pt>
                <c:pt idx="72">
                  <c:v>0.85666989278707217</c:v>
                </c:pt>
                <c:pt idx="73">
                  <c:v>0.82745894334217018</c:v>
                </c:pt>
                <c:pt idx="74">
                  <c:v>0.79272010985340624</c:v>
                </c:pt>
                <c:pt idx="75">
                  <c:v>0.75222467984946262</c:v>
                </c:pt>
                <c:pt idx="76">
                  <c:v>0.70598136197189232</c:v>
                </c:pt>
                <c:pt idx="77">
                  <c:v>0.65432121308301305</c:v>
                </c:pt>
                <c:pt idx="78">
                  <c:v>0.59795989666705407</c:v>
                </c:pt>
                <c:pt idx="79">
                  <c:v>0.53801538870015908</c:v>
                </c:pt>
                <c:pt idx="80">
                  <c:v>0.47596382674916704</c:v>
                </c:pt>
                <c:pt idx="81">
                  <c:v>0.41352917613326906</c:v>
                </c:pt>
                <c:pt idx="82">
                  <c:v>0.35252070723654555</c:v>
                </c:pt>
                <c:pt idx="83">
                  <c:v>0.2946488232528745</c:v>
                </c:pt>
                <c:pt idx="84">
                  <c:v>0.2413568959283719</c:v>
                </c:pt>
                <c:pt idx="85">
                  <c:v>0.19370107773480302</c:v>
                </c:pt>
                <c:pt idx="86">
                  <c:v>0.15229471385122001</c:v>
                </c:pt>
                <c:pt idx="87">
                  <c:v>0.11731638817405771</c:v>
                </c:pt>
                <c:pt idx="88">
                  <c:v>8.8567654873364515E-2</c:v>
                </c:pt>
                <c:pt idx="89">
                  <c:v>6.5560951994753661E-2</c:v>
                </c:pt>
                <c:pt idx="90">
                  <c:v>4.7618820862757795E-2</c:v>
                </c:pt>
                <c:pt idx="91">
                  <c:v>3.3969392688453393E-2</c:v>
                </c:pt>
                <c:pt idx="92">
                  <c:v>2.3827758094764433E-2</c:v>
                </c:pt>
                <c:pt idx="93">
                  <c:v>1.6457277888408707E-2</c:v>
                </c:pt>
                <c:pt idx="94">
                  <c:v>1.1208922840307381E-2</c:v>
                </c:pt>
                <c:pt idx="95">
                  <c:v>7.540181160298802E-3</c:v>
                </c:pt>
                <c:pt idx="96">
                  <c:v>5.0175599188150323E-3</c:v>
                </c:pt>
                <c:pt idx="97">
                  <c:v>3.3078913872699855E-3</c:v>
                </c:pt>
                <c:pt idx="98">
                  <c:v>2.163551883575305E-3</c:v>
                </c:pt>
                <c:pt idx="99">
                  <c:v>1.4056983457914533E-3</c:v>
                </c:pt>
                <c:pt idx="100">
                  <c:v>9.0826520519286813E-4</c:v>
                </c:pt>
                <c:pt idx="101">
                  <c:v>5.8418526086959598E-4</c:v>
                </c:pt>
                <c:pt idx="102">
                  <c:v>3.7433895151409971E-4</c:v>
                </c:pt>
                <c:pt idx="103">
                  <c:v>2.3914302949729456E-4</c:v>
                </c:pt>
                <c:pt idx="104">
                  <c:v>1.5239808849961832E-4</c:v>
                </c:pt>
                <c:pt idx="105">
                  <c:v>9.6925261550134318E-5</c:v>
                </c:pt>
                <c:pt idx="106">
                  <c:v>6.1545888336949974E-5</c:v>
                </c:pt>
                <c:pt idx="107">
                  <c:v>3.9030404275969754E-5</c:v>
                </c:pt>
                <c:pt idx="108">
                  <c:v>2.4726356869342207E-5</c:v>
                </c:pt>
                <c:pt idx="109">
                  <c:v>1.5651641371906332E-5</c:v>
                </c:pt>
                <c:pt idx="110">
                  <c:v>9.9008920702775106E-6</c:v>
                </c:pt>
                <c:pt idx="111">
                  <c:v>6.2598105057490135E-6</c:v>
                </c:pt>
                <c:pt idx="112">
                  <c:v>3.9560946860521812E-6</c:v>
                </c:pt>
                <c:pt idx="113">
                  <c:v>2.4993537116875617E-6</c:v>
                </c:pt>
                <c:pt idx="114">
                  <c:v>1.5786061462748489E-6</c:v>
                </c:pt>
                <c:pt idx="115">
                  <c:v>9.9684669711208958E-7</c:v>
                </c:pt>
                <c:pt idx="116">
                  <c:v>6.2937602626995864E-7</c:v>
                </c:pt>
                <c:pt idx="117">
                  <c:v>3.9731426619726293E-7</c:v>
                </c:pt>
                <c:pt idx="118">
                  <c:v>2.5079110304312606E-7</c:v>
                </c:pt>
                <c:pt idx="119">
                  <c:v>1.5829001883168917E-7</c:v>
                </c:pt>
                <c:pt idx="120">
                  <c:v>9.9900089920069931E-8</c:v>
                </c:pt>
                <c:pt idx="121">
                  <c:v>6.3045651529021017E-8</c:v>
                </c:pt>
                <c:pt idx="122">
                  <c:v>3.978561244707768E-8</c:v>
                </c:pt>
                <c:pt idx="123">
                  <c:v>2.5106280737065065E-8</c:v>
                </c:pt>
                <c:pt idx="124">
                  <c:v>1.5842624611064316E-8</c:v>
                </c:pt>
                <c:pt idx="125">
                  <c:v>9.996838622086887E-9</c:v>
                </c:pt>
                <c:pt idx="126">
                  <c:v>6.3079889098259345E-9</c:v>
                </c:pt>
                <c:pt idx="127">
                  <c:v>3.9802775199153467E-9</c:v>
                </c:pt>
                <c:pt idx="128">
                  <c:v>2.5114883811171597E-9</c:v>
                </c:pt>
                <c:pt idx="129">
                  <c:v>1.5846936888340496E-9</c:v>
                </c:pt>
                <c:pt idx="130">
                  <c:v>9.9990000899920004E-10</c:v>
                </c:pt>
                <c:pt idx="131">
                  <c:v>6.3090722933953858E-10</c:v>
                </c:pt>
                <c:pt idx="132">
                  <c:v>3.9808205311550461E-10</c:v>
                </c:pt>
                <c:pt idx="133">
                  <c:v>2.511760544646742E-10</c:v>
                </c:pt>
                <c:pt idx="134">
                  <c:v>1.5848300989872727E-10</c:v>
                </c:pt>
                <c:pt idx="135">
                  <c:v>9.9996837812336798E-11</c:v>
                </c:pt>
                <c:pt idx="136">
                  <c:v>6.3094149590655499E-11</c:v>
                </c:pt>
                <c:pt idx="137">
                  <c:v>3.9809922741378741E-11</c:v>
                </c:pt>
                <c:pt idx="138">
                  <c:v>2.5118466213603618E-11</c:v>
                </c:pt>
                <c:pt idx="139">
                  <c:v>1.5848732400640238E-11</c:v>
                </c:pt>
                <c:pt idx="140">
                  <c:v>9.9999000008999901E-12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Sheet1!$D$19</c:f>
              <c:strCache>
                <c:ptCount val="1"/>
                <c:pt idx="0">
                  <c:v>AH(n-2)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Sheet1!$D$20:$D$160</c:f>
              <c:numCache>
                <c:formatCode>0.00E+00</c:formatCode>
                <c:ptCount val="141"/>
                <c:pt idx="0">
                  <c:v>9.9999000009989914E-14</c:v>
                </c:pt>
                <c:pt idx="1">
                  <c:v>1.5848732400888984E-13</c:v>
                </c:pt>
                <c:pt idx="2">
                  <c:v>2.5118466214228418E-13</c:v>
                </c:pt>
                <c:pt idx="3">
                  <c:v>3.9809922742947782E-13</c:v>
                </c:pt>
                <c:pt idx="4">
                  <c:v>6.3094149594596792E-13</c:v>
                </c:pt>
                <c:pt idx="5">
                  <c:v>9.99968378222367E-13</c:v>
                </c:pt>
                <c:pt idx="6">
                  <c:v>1.5848300992359403E-12</c:v>
                </c:pt>
                <c:pt idx="7">
                  <c:v>2.511760545271349E-12</c:v>
                </c:pt>
                <c:pt idx="8">
                  <c:v>3.9808205327239087E-12</c:v>
                </c:pt>
                <c:pt idx="9">
                  <c:v>6.3090722973360604E-12</c:v>
                </c:pt>
                <c:pt idx="10">
                  <c:v>9.9990000998900195E-12</c:v>
                </c:pt>
                <c:pt idx="11">
                  <c:v>1.5846936913202085E-11</c:v>
                </c:pt>
                <c:pt idx="12">
                  <c:v>2.511488387361688E-11</c:v>
                </c:pt>
                <c:pt idx="13">
                  <c:v>3.9802775355995291E-11</c:v>
                </c:pt>
                <c:pt idx="14">
                  <c:v>6.307988949218761E-11</c:v>
                </c:pt>
                <c:pt idx="15">
                  <c:v>9.9968387210243447E-11</c:v>
                </c:pt>
                <c:pt idx="16">
                  <c:v>1.5842624859543301E-10</c:v>
                </c:pt>
                <c:pt idx="17">
                  <c:v>2.5106281361087371E-10</c:v>
                </c:pt>
                <c:pt idx="18">
                  <c:v>3.9785614014143964E-10</c:v>
                </c:pt>
                <c:pt idx="19">
                  <c:v>6.3045655464028518E-10</c:v>
                </c:pt>
                <c:pt idx="20">
                  <c:v>9.9900099800299603E-10</c:v>
                </c:pt>
                <c:pt idx="21">
                  <c:v>1.5829004363687018E-9</c:v>
                </c:pt>
                <c:pt idx="22">
                  <c:v>2.5079116531036983E-9</c:v>
                </c:pt>
                <c:pt idx="23">
                  <c:v>3.9731442247739724E-9</c:v>
                </c:pt>
                <c:pt idx="24">
                  <c:v>6.293764184233462E-9</c:v>
                </c:pt>
                <c:pt idx="25">
                  <c:v>9.9684768087968575E-9</c:v>
                </c:pt>
                <c:pt idx="26">
                  <c:v>1.5786086133570966E-8</c:v>
                </c:pt>
                <c:pt idx="27">
                  <c:v>2.4993598960072826E-8</c:v>
                </c:pt>
                <c:pt idx="28">
                  <c:v>3.9561101803009537E-8</c:v>
                </c:pt>
                <c:pt idx="29">
                  <c:v>6.2598492993955511E-8</c:v>
                </c:pt>
                <c:pt idx="30">
                  <c:v>9.9009891187129708E-8</c:v>
                </c:pt>
                <c:pt idx="31">
                  <c:v>1.5651883900108621E-7</c:v>
                </c:pt>
                <c:pt idx="32">
                  <c:v>2.4726962163915615E-7</c:v>
                </c:pt>
                <c:pt idx="33">
                  <c:v>3.9031912475989466E-7</c:v>
                </c:pt>
                <c:pt idx="34">
                  <c:v>6.1549638592282576E-7</c:v>
                </c:pt>
                <c:pt idx="35">
                  <c:v>9.6934563033345221E-7</c:v>
                </c:pt>
                <c:pt idx="36">
                  <c:v>1.5242108498634902E-6</c:v>
                </c:pt>
                <c:pt idx="37">
                  <c:v>2.3919966068331999E-6</c:v>
                </c:pt>
                <c:pt idx="38">
                  <c:v>3.7447773217535496E-6</c:v>
                </c:pt>
                <c:pt idx="39">
                  <c:v>5.8452331876324894E-6</c:v>
                </c:pt>
                <c:pt idx="40">
                  <c:v>9.0908264462058712E-6</c:v>
                </c:pt>
                <c:pt idx="41">
                  <c:v>1.4076573246101475E-5</c:v>
                </c:pt>
                <c:pt idx="42">
                  <c:v>2.1681960517845384E-5</c:v>
                </c:pt>
                <c:pt idx="43">
                  <c:v>3.3187599205052857E-5</c:v>
                </c:pt>
                <c:pt idx="44">
                  <c:v>5.0426091255069305E-5</c:v>
                </c:pt>
                <c:pt idx="45">
                  <c:v>7.5968920766870967E-5</c:v>
                </c:pt>
                <c:pt idx="46">
                  <c:v>1.1334707207596301E-4</c:v>
                </c:pt>
                <c:pt idx="47">
                  <c:v>1.6729866328114507E-4</c:v>
                </c:pt>
                <c:pt idx="48">
                  <c:v>2.4403459345465536E-4</c:v>
                </c:pt>
                <c:pt idx="49">
                  <c:v>3.5151625153964942E-4</c:v>
                </c:pt>
                <c:pt idx="50">
                  <c:v>4.9975009996251372E-4</c:v>
                </c:pt>
                <c:pt idx="51">
                  <c:v>7.0112179938870071E-4</c:v>
                </c:pt>
                <c:pt idx="52">
                  <c:v>9.7081282923704149E-4</c:v>
                </c:pt>
                <c:pt idx="53">
                  <c:v>1.3273583160555143E-3</c:v>
                </c:pt>
                <c:pt idx="54">
                  <c:v>1.7934107689145762E-3</c:v>
                </c:pt>
                <c:pt idx="55">
                  <c:v>2.396770597559494E-3</c:v>
                </c:pt>
                <c:pt idx="56">
                  <c:v>3.1717357673242716E-3</c:v>
                </c:pt>
                <c:pt idx="57">
                  <c:v>4.1608163899717462E-3</c:v>
                </c:pt>
                <c:pt idx="58">
                  <c:v>5.4168594419932766E-3</c:v>
                </c:pt>
                <c:pt idx="59">
                  <c:v>7.0056334258144391E-3</c:v>
                </c:pt>
                <c:pt idx="60">
                  <c:v>9.0089278474968695E-3</c:v>
                </c:pt>
                <c:pt idx="61">
                  <c:v>1.152822059764301E-2</c:v>
                </c:pt>
                <c:pt idx="62">
                  <c:v>1.4688948793066226E-2</c:v>
                </c:pt>
                <c:pt idx="63">
                  <c:v>1.8645374375262425E-2</c:v>
                </c:pt>
                <c:pt idx="64">
                  <c:v>2.3585950265291689E-2</c:v>
                </c:pt>
                <c:pt idx="65">
                  <c:v>2.9738946578954574E-2</c:v>
                </c:pt>
                <c:pt idx="66">
                  <c:v>3.7377864001021589E-2</c:v>
                </c:pt>
                <c:pt idx="67">
                  <c:v>4.6825813450188422E-2</c:v>
                </c:pt>
                <c:pt idx="68">
                  <c:v>5.8457550274685702E-2</c:v>
                </c:pt>
                <c:pt idx="69">
                  <c:v>7.2697206645442117E-2</c:v>
                </c:pt>
                <c:pt idx="70">
                  <c:v>9.0009000900090008E-2</c:v>
                </c:pt>
                <c:pt idx="71">
                  <c:v>0.11087743893135241</c:v>
                </c:pt>
                <c:pt idx="72">
                  <c:v>0.13577302812646258</c:v>
                </c:pt>
                <c:pt idx="73">
                  <c:v>0.16509976468346038</c:v>
                </c:pt>
                <c:pt idx="74">
                  <c:v>0.19912228879255631</c:v>
                </c:pt>
                <c:pt idx="75">
                  <c:v>0.23787433005152744</c:v>
                </c:pt>
                <c:pt idx="76">
                  <c:v>0.28105624247813499</c:v>
                </c:pt>
                <c:pt idx="77">
                  <c:v>0.32793743868871666</c:v>
                </c:pt>
                <c:pt idx="78">
                  <c:v>0.37728718850669529</c:v>
                </c:pt>
                <c:pt idx="79">
                  <c:v>0.42736081396069669</c:v>
                </c:pt>
                <c:pt idx="80">
                  <c:v>0.47596382674916704</c:v>
                </c:pt>
                <c:pt idx="81">
                  <c:v>0.52060238835247885</c:v>
                </c:pt>
                <c:pt idx="82">
                  <c:v>0.55870766910077829</c:v>
                </c:pt>
                <c:pt idx="83">
                  <c:v>0.58790169318638796</c:v>
                </c:pt>
                <c:pt idx="84">
                  <c:v>0.60626111203374822</c:v>
                </c:pt>
                <c:pt idx="85">
                  <c:v>0.61253659087130652</c:v>
                </c:pt>
                <c:pt idx="86">
                  <c:v>0.60629617621563692</c:v>
                </c:pt>
                <c:pt idx="87">
                  <c:v>0.5879747604809914</c:v>
                </c:pt>
                <c:pt idx="88">
                  <c:v>0.55882412325736586</c:v>
                </c:pt>
                <c:pt idx="89">
                  <c:v>0.52076915264836243</c:v>
                </c:pt>
                <c:pt idx="90">
                  <c:v>0.47618820862757799</c:v>
                </c:pt>
                <c:pt idx="91">
                  <c:v>0.42764931678709051</c:v>
                </c:pt>
                <c:pt idx="92">
                  <c:v>0.37764451596002374</c:v>
                </c:pt>
                <c:pt idx="93">
                  <c:v>0.32836586377712634</c:v>
                </c:pt>
                <c:pt idx="94">
                  <c:v>0.28155541194406009</c:v>
                </c:pt>
                <c:pt idx="95">
                  <c:v>0.23844146436835428</c:v>
                </c:pt>
                <c:pt idx="96">
                  <c:v>0.19975265823620891</c:v>
                </c:pt>
                <c:pt idx="97">
                  <c:v>0.16578729335253234</c:v>
                </c:pt>
                <c:pt idx="98">
                  <c:v>0.13651089511057982</c:v>
                </c:pt>
                <c:pt idx="99">
                  <c:v>0.11165858855673692</c:v>
                </c:pt>
                <c:pt idx="100">
                  <c:v>9.0826520519286816E-2</c:v>
                </c:pt>
                <c:pt idx="101">
                  <c:v>7.3544567010434131E-2</c:v>
                </c:pt>
                <c:pt idx="102">
                  <c:v>5.9328725592772885E-2</c:v>
                </c:pt>
                <c:pt idx="103">
                  <c:v>4.7715307464344534E-2</c:v>
                </c:pt>
                <c:pt idx="104">
                  <c:v>3.8280669069018891E-2</c:v>
                </c:pt>
                <c:pt idx="105">
                  <c:v>3.0650458930596779E-2</c:v>
                </c:pt>
                <c:pt idx="106">
                  <c:v>2.4501859465024686E-2</c:v>
                </c:pt>
                <c:pt idx="107">
                  <c:v>1.9561540346427354E-2</c:v>
                </c:pt>
                <c:pt idx="108">
                  <c:v>1.5601276468949795E-2</c:v>
                </c:pt>
                <c:pt idx="109">
                  <c:v>1.2432540661483922E-2</c:v>
                </c:pt>
                <c:pt idx="110">
                  <c:v>9.9008920702775127E-3</c:v>
                </c:pt>
                <c:pt idx="111">
                  <c:v>7.8806345187035359E-3</c:v>
                </c:pt>
                <c:pt idx="112">
                  <c:v>6.2699875366556863E-3</c:v>
                </c:pt>
                <c:pt idx="113">
                  <c:v>4.9868662727078142E-3</c:v>
                </c:pt>
                <c:pt idx="114">
                  <c:v>3.9652793595254402E-3</c:v>
                </c:pt>
                <c:pt idx="115">
                  <c:v>3.1523060408902084E-3</c:v>
                </c:pt>
                <c:pt idx="116">
                  <c:v>2.5055910903253754E-3</c:v>
                </c:pt>
                <c:pt idx="117">
                  <c:v>1.9912883795605626E-3</c:v>
                </c:pt>
                <c:pt idx="118">
                  <c:v>1.5823848839535003E-3</c:v>
                </c:pt>
                <c:pt idx="119">
                  <c:v>1.2573423123304936E-3</c:v>
                </c:pt>
                <c:pt idx="120">
                  <c:v>9.9900089920069947E-4</c:v>
                </c:pt>
                <c:pt idx="121">
                  <c:v>7.9369772813004497E-4</c:v>
                </c:pt>
                <c:pt idx="122">
                  <c:v>6.3055946325269601E-4</c:v>
                </c:pt>
                <c:pt idx="123">
                  <c:v>5.0093615823695197E-4</c:v>
                </c:pt>
                <c:pt idx="124">
                  <c:v>3.9794873800032293E-4</c:v>
                </c:pt>
                <c:pt idx="125">
                  <c:v>3.1612779446933855E-4</c:v>
                </c:pt>
                <c:pt idx="126">
                  <c:v>2.5112556167736439E-4</c:v>
                </c:pt>
                <c:pt idx="127">
                  <c:v>1.9948642792751915E-4</c:v>
                </c:pt>
                <c:pt idx="128">
                  <c:v>1.5846420396425519E-4</c:v>
                </c:pt>
                <c:pt idx="129">
                  <c:v>1.2587669404302666E-4</c:v>
                </c:pt>
                <c:pt idx="130">
                  <c:v>9.9990000899920014E-5</c:v>
                </c:pt>
                <c:pt idx="131">
                  <c:v>7.9426514350019792E-5</c:v>
                </c:pt>
                <c:pt idx="132">
                  <c:v>6.3091753602370783E-5</c:v>
                </c:pt>
                <c:pt idx="133">
                  <c:v>5.0116211589593739E-5</c:v>
                </c:pt>
                <c:pt idx="134">
                  <c:v>3.9809132218941285E-5</c:v>
                </c:pt>
                <c:pt idx="135">
                  <c:v>3.1621776630143409E-5</c:v>
                </c:pt>
                <c:pt idx="136">
                  <c:v>2.5118233372015E-5</c:v>
                </c:pt>
                <c:pt idx="137">
                  <c:v>1.9952225049667061E-5</c:v>
                </c:pt>
                <c:pt idx="138">
                  <c:v>1.5848680739550848E-5</c:v>
                </c:pt>
                <c:pt idx="139">
                  <c:v>1.2589095630418112E-5</c:v>
                </c:pt>
                <c:pt idx="140">
                  <c:v>9.9999000008999917E-6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Sheet1!$E$19</c:f>
              <c:strCache>
                <c:ptCount val="1"/>
                <c:pt idx="0">
                  <c:v>AH(n-3)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Sheet1!$E$20:$E$160</c:f>
              <c:numCache>
                <c:formatCode>0.00E+00</c:formatCode>
                <c:ptCount val="141"/>
                <c:pt idx="0">
                  <c:v>9.9999000009989923E-23</c:v>
                </c:pt>
                <c:pt idx="1">
                  <c:v>1.9952371964204726E-22</c:v>
                </c:pt>
                <c:pt idx="2">
                  <c:v>3.9810086107995092E-22</c:v>
                </c:pt>
                <c:pt idx="3">
                  <c:v>7.9431238610826239E-22</c:v>
                </c:pt>
                <c:pt idx="4">
                  <c:v>1.5848533827430338E-21</c:v>
                </c:pt>
                <c:pt idx="5">
                  <c:v>3.1621776633273952E-21</c:v>
                </c:pt>
                <c:pt idx="6">
                  <c:v>6.3093222661483847E-21</c:v>
                </c:pt>
                <c:pt idx="7">
                  <c:v>1.2588623192186767E-20</c:v>
                </c:pt>
                <c:pt idx="8">
                  <c:v>2.511727952179706E-20</c:v>
                </c:pt>
                <c:pt idx="9">
                  <c:v>5.011474260690822E-20</c:v>
                </c:pt>
                <c:pt idx="10">
                  <c:v>9.9990000998900193E-20</c:v>
                </c:pt>
                <c:pt idx="11">
                  <c:v>1.9950111579129138E-19</c:v>
                </c:pt>
                <c:pt idx="12">
                  <c:v>3.9804408480746798E-19</c:v>
                </c:pt>
                <c:pt idx="13">
                  <c:v>7.9416977698989472E-19</c:v>
                </c:pt>
                <c:pt idx="14">
                  <c:v>1.5844951851654978E-18</c:v>
                </c:pt>
                <c:pt idx="15">
                  <c:v>3.1612779759801525E-18</c:v>
                </c:pt>
                <c:pt idx="16">
                  <c:v>6.3070625569732856E-18</c:v>
                </c:pt>
                <c:pt idx="17">
                  <c:v>1.258294770203133E-17</c:v>
                </c:pt>
                <c:pt idx="18">
                  <c:v>2.5103025366878251E-17</c:v>
                </c:pt>
                <c:pt idx="19">
                  <c:v>5.0078944211777059E-17</c:v>
                </c:pt>
                <c:pt idx="20">
                  <c:v>9.9900099800299579E-17</c:v>
                </c:pt>
                <c:pt idx="21">
                  <c:v>1.9927535836846358E-16</c:v>
                </c:pt>
                <c:pt idx="22">
                  <c:v>3.9747721062979535E-16</c:v>
                </c:pt>
                <c:pt idx="23">
                  <c:v>7.9274649436277547E-16</c:v>
                </c:pt>
                <c:pt idx="24">
                  <c:v>1.5809220857496996E-15</c:v>
                </c:pt>
                <c:pt idx="25">
                  <c:v>3.152309151836491E-15</c:v>
                </c:pt>
                <c:pt idx="26">
                  <c:v>6.2845540847497402E-15</c:v>
                </c:pt>
                <c:pt idx="27">
                  <c:v>1.2526472721188378E-14</c:v>
                </c:pt>
                <c:pt idx="28">
                  <c:v>2.4961367738337487E-14</c:v>
                </c:pt>
                <c:pt idx="29">
                  <c:v>4.9723750436289023E-14</c:v>
                </c:pt>
                <c:pt idx="30">
                  <c:v>9.9009891187129709E-14</c:v>
                </c:pt>
                <c:pt idx="31">
                  <c:v>1.9704554384298755E-13</c:v>
                </c:pt>
                <c:pt idx="32">
                  <c:v>3.9189594003833432E-13</c:v>
                </c:pt>
                <c:pt idx="33">
                  <c:v>7.787890404450546E-13</c:v>
                </c:pt>
                <c:pt idx="34">
                  <c:v>1.5460570204427309E-12</c:v>
                </c:pt>
                <c:pt idx="35">
                  <c:v>3.0653400317853128E-12</c:v>
                </c:pt>
                <c:pt idx="36">
                  <c:v>6.0679926876609624E-12</c:v>
                </c:pt>
                <c:pt idx="37">
                  <c:v>1.1988381622245559E-11</c:v>
                </c:pt>
                <c:pt idx="38">
                  <c:v>2.3627947546032722E-11</c:v>
                </c:pt>
                <c:pt idx="39">
                  <c:v>4.6430337594839009E-11</c:v>
                </c:pt>
                <c:pt idx="40">
                  <c:v>9.0908264462058714E-11</c:v>
                </c:pt>
                <c:pt idx="41">
                  <c:v>1.7721355770499056E-10</c:v>
                </c:pt>
                <c:pt idx="42">
                  <c:v>3.4363591623943814E-10</c:v>
                </c:pt>
                <c:pt idx="43">
                  <c:v>6.6217966018133093E-10</c:v>
                </c:pt>
                <c:pt idx="44">
                  <c:v>1.2666461441767279E-9</c:v>
                </c:pt>
                <c:pt idx="45">
                  <c:v>2.4023482100817806E-9</c:v>
                </c:pt>
                <c:pt idx="46">
                  <c:v>4.5124282154684968E-9</c:v>
                </c:pt>
                <c:pt idx="47">
                  <c:v>8.3847954239417713E-9</c:v>
                </c:pt>
                <c:pt idx="48">
                  <c:v>1.5397541904745292E-8</c:v>
                </c:pt>
                <c:pt idx="49">
                  <c:v>2.7921928356238655E-8</c:v>
                </c:pt>
                <c:pt idx="50">
                  <c:v>4.9975009996251362E-8</c:v>
                </c:pt>
                <c:pt idx="51">
                  <c:v>8.8266005001328858E-8</c:v>
                </c:pt>
                <c:pt idx="52">
                  <c:v>1.5386346442117032E-7</c:v>
                </c:pt>
                <c:pt idx="53">
                  <c:v>2.6484280264861213E-7</c:v>
                </c:pt>
                <c:pt idx="54">
                  <c:v>4.5048441765596945E-7</c:v>
                </c:pt>
                <c:pt idx="55">
                  <c:v>7.579254117210812E-7</c:v>
                </c:pt>
                <c:pt idx="56">
                  <c:v>1.262690752072791E-6</c:v>
                </c:pt>
                <c:pt idx="57">
                  <c:v>2.085348056120958E-6</c:v>
                </c:pt>
                <c:pt idx="58">
                  <c:v>3.4178072489425445E-6</c:v>
                </c:pt>
                <c:pt idx="59">
                  <c:v>5.5647724322526178E-6</c:v>
                </c:pt>
                <c:pt idx="60">
                  <c:v>9.0089278474968705E-6</c:v>
                </c:pt>
                <c:pt idx="61">
                  <c:v>1.4513169863141736E-5</c:v>
                </c:pt>
                <c:pt idx="62">
                  <c:v>2.3280414946540575E-5</c:v>
                </c:pt>
                <c:pt idx="63">
                  <c:v>3.7202412839447538E-5</c:v>
                </c:pt>
                <c:pt idx="64">
                  <c:v>5.9245228445646134E-5</c:v>
                </c:pt>
                <c:pt idx="65">
                  <c:v>9.4042806403569075E-5</c:v>
                </c:pt>
                <c:pt idx="66">
                  <c:v>1.4880395678780139E-4</c:v>
                </c:pt>
                <c:pt idx="67">
                  <c:v>2.3468499905446695E-4</c:v>
                </c:pt>
                <c:pt idx="68">
                  <c:v>3.6884220686133105E-4</c:v>
                </c:pt>
                <c:pt idx="69">
                  <c:v>5.7745443824060443E-4</c:v>
                </c:pt>
                <c:pt idx="70">
                  <c:v>9.0009000900090016E-4</c:v>
                </c:pt>
                <c:pt idx="71">
                  <c:v>1.3958642546533541E-3</c:v>
                </c:pt>
                <c:pt idx="72">
                  <c:v>2.1518574799746235E-3</c:v>
                </c:pt>
                <c:pt idx="73">
                  <c:v>3.2941733868313886E-3</c:v>
                </c:pt>
                <c:pt idx="74">
                  <c:v>5.0017257542915626E-3</c:v>
                </c:pt>
                <c:pt idx="75">
                  <c:v>7.5222467984946721E-3</c:v>
                </c:pt>
                <c:pt idx="76">
                  <c:v>1.1189050545936819E-2</c:v>
                </c:pt>
                <c:pt idx="77">
                  <c:v>1.6435805769921132E-2</c:v>
                </c:pt>
                <c:pt idx="78">
                  <c:v>2.3805212256658256E-2</c:v>
                </c:pt>
                <c:pt idx="79">
                  <c:v>3.3946476094373318E-2</c:v>
                </c:pt>
                <c:pt idx="80">
                  <c:v>4.7596382674916712E-2</c:v>
                </c:pt>
                <c:pt idx="81">
                  <c:v>6.55399576137672E-2</c:v>
                </c:pt>
                <c:pt idx="82">
                  <c:v>8.8549198133363982E-2</c:v>
                </c:pt>
                <c:pt idx="83">
                  <c:v>0.11730180933211992</c:v>
                </c:pt>
                <c:pt idx="84">
                  <c:v>0.15228590612694837</c:v>
                </c:pt>
                <c:pt idx="85">
                  <c:v>0.19370107773480322</c:v>
                </c:pt>
                <c:pt idx="86">
                  <c:v>0.24137085523061169</c:v>
                </c:pt>
                <c:pt idx="87">
                  <c:v>0.29468544364812566</c:v>
                </c:pt>
                <c:pt idx="88">
                  <c:v>0.35259418484194144</c:v>
                </c:pt>
                <c:pt idx="89">
                  <c:v>0.41366164172203518</c:v>
                </c:pt>
                <c:pt idx="90">
                  <c:v>0.47618820862757799</c:v>
                </c:pt>
                <c:pt idx="91">
                  <c:v>0.53837859223968321</c:v>
                </c:pt>
                <c:pt idx="92">
                  <c:v>0.59852622251531451</c:v>
                </c:pt>
                <c:pt idx="93">
                  <c:v>0.65517603351670717</c:v>
                </c:pt>
                <c:pt idx="94">
                  <c:v>0.70723521898037678</c:v>
                </c:pt>
                <c:pt idx="95">
                  <c:v>0.75401811602988267</c:v>
                </c:pt>
                <c:pt idx="96">
                  <c:v>0.79522965580956928</c:v>
                </c:pt>
                <c:pt idx="97">
                  <c:v>0.83090474925908719</c:v>
                </c:pt>
                <c:pt idx="98">
                  <c:v>0.86132551871585838</c:v>
                </c:pt>
                <c:pt idx="99">
                  <c:v>0.8869356954007781</c:v>
                </c:pt>
                <c:pt idx="100">
                  <c:v>0.90826520519286813</c:v>
                </c:pt>
                <c:pt idx="101">
                  <c:v>0.92587124308834778</c:v>
                </c:pt>
                <c:pt idx="102">
                  <c:v>0.94029693309379381</c:v>
                </c:pt>
                <c:pt idx="103">
                  <c:v>0.9520455483076038</c:v>
                </c:pt>
                <c:pt idx="104">
                  <c:v>0.96156693223577383</c:v>
                </c:pt>
                <c:pt idx="105">
                  <c:v>0.96925261550134845</c:v>
                </c:pt>
                <c:pt idx="106">
                  <c:v>0.97543659449204201</c:v>
                </c:pt>
                <c:pt idx="107">
                  <c:v>0.98039942917142087</c:v>
                </c:pt>
                <c:pt idx="108">
                  <c:v>0.98437399713499218</c:v>
                </c:pt>
                <c:pt idx="109">
                  <c:v>0.98755180767743989</c:v>
                </c:pt>
                <c:pt idx="110">
                  <c:v>0.99008920702775127</c:v>
                </c:pt>
                <c:pt idx="111">
                  <c:v>0.99211310566581834</c:v>
                </c:pt>
                <c:pt idx="112">
                  <c:v>0.99372605636616207</c:v>
                </c:pt>
                <c:pt idx="113">
                  <c:v>0.99501063437232784</c:v>
                </c:pt>
                <c:pt idx="114">
                  <c:v>0.99603314203369986</c:v>
                </c:pt>
                <c:pt idx="115">
                  <c:v>0.9968466971120975</c:v>
                </c:pt>
                <c:pt idx="116">
                  <c:v>0.99749377953349028</c:v>
                </c:pt>
                <c:pt idx="117">
                  <c:v>0.99800831430609394</c:v>
                </c:pt>
                <c:pt idx="118">
                  <c:v>0.99841736432490358</c:v>
                </c:pt>
                <c:pt idx="119">
                  <c:v>0.99874249939763071</c:v>
                </c:pt>
                <c:pt idx="120">
                  <c:v>0.99900089920069945</c:v>
                </c:pt>
                <c:pt idx="121">
                  <c:v>0.99920623922621343</c:v>
                </c:pt>
                <c:pt idx="122">
                  <c:v>0.99936940075113234</c:v>
                </c:pt>
                <c:pt idx="123">
                  <c:v>0.99949903873548107</c:v>
                </c:pt>
                <c:pt idx="124">
                  <c:v>0.99960203541937442</c:v>
                </c:pt>
                <c:pt idx="125">
                  <c:v>0.99968386220869176</c:v>
                </c:pt>
                <c:pt idx="126">
                  <c:v>0.99974886813033348</c:v>
                </c:pt>
                <c:pt idx="127">
                  <c:v>0.99980050959179501</c:v>
                </c:pt>
                <c:pt idx="128">
                  <c:v>0.99984153328454728</c:v>
                </c:pt>
                <c:pt idx="129">
                  <c:v>0.99987412172126322</c:v>
                </c:pt>
                <c:pt idx="130">
                  <c:v>0.99990000899920017</c:v>
                </c:pt>
                <c:pt idx="131">
                  <c:v>0.99992057285474267</c:v>
                </c:pt>
                <c:pt idx="132">
                  <c:v>0.99993690784831557</c:v>
                </c:pt>
                <c:pt idx="133">
                  <c:v>0.99994988353723435</c:v>
                </c:pt>
                <c:pt idx="134">
                  <c:v>0.99996019070929809</c:v>
                </c:pt>
                <c:pt idx="135">
                  <c:v>0.99996837812337303</c:v>
                </c:pt>
                <c:pt idx="136">
                  <c:v>0.99997488170353377</c:v>
                </c:pt>
                <c:pt idx="137">
                  <c:v>0.99998004773514049</c:v>
                </c:pt>
                <c:pt idx="138">
                  <c:v>0.99998415129414198</c:v>
                </c:pt>
                <c:pt idx="139">
                  <c:v>0.99998741088852072</c:v>
                </c:pt>
                <c:pt idx="140">
                  <c:v>0.99999000008999916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Sheet1!$F$19</c:f>
              <c:strCache>
                <c:ptCount val="1"/>
                <c:pt idx="0">
                  <c:v>AH(n-4)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Sheet1!$F$20:$F$160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Sheet1!$G$19</c:f>
              <c:strCache>
                <c:ptCount val="1"/>
                <c:pt idx="0">
                  <c:v>AH(n-5)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Sheet1!$G$20:$G$160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Sheet1!$H$19</c:f>
              <c:strCache>
                <c:ptCount val="1"/>
                <c:pt idx="0">
                  <c:v>AH(n-6)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Sheet1!$H$20:$H$160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Sheet1!$I$19</c:f>
              <c:strCache>
                <c:ptCount val="1"/>
                <c:pt idx="0">
                  <c:v>AH(n-7)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Sheet1!$I$20:$I$160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Sheet1!$J$19</c:f>
              <c:strCache>
                <c:ptCount val="1"/>
                <c:pt idx="0">
                  <c:v>AH(n-8)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Sheet1!$J$20:$J$160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Sheet1!$K$19</c:f>
              <c:strCache>
                <c:ptCount val="1"/>
                <c:pt idx="0">
                  <c:v>AH(n-9)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Sheet1!$K$20:$K$160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Sheet1!$L$19</c:f>
              <c:strCache>
                <c:ptCount val="1"/>
                <c:pt idx="0">
                  <c:v>AH(n-10)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Sheet1!$L$20:$L$160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346832"/>
        <c:axId val="373347392"/>
      </c:scatterChart>
      <c:valAx>
        <c:axId val="373346832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47392"/>
        <c:crosses val="autoZero"/>
        <c:crossBetween val="midCat"/>
        <c:majorUnit val="1"/>
      </c:valAx>
      <c:valAx>
        <c:axId val="373347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Molar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4683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77734033245856"/>
          <c:y val="0.15219743365412658"/>
          <c:w val="0.2625564304461942"/>
          <c:h val="0.708913677456984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 of species;</a:t>
            </a:r>
            <a:r>
              <a:rPr lang="en-GB" baseline="0"/>
              <a:t> D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3937007874015"/>
          <c:y val="0.17171296296296296"/>
          <c:w val="0.64623840769903773"/>
          <c:h val="0.67864063867016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Sheet1!$B$163</c:f>
              <c:strCache>
                <c:ptCount val="1"/>
                <c:pt idx="0">
                  <c:v>AHn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Sheet1!$B$164:$B$304</c:f>
              <c:numCache>
                <c:formatCode>0.00E+00</c:formatCode>
                <c:ptCount val="141"/>
                <c:pt idx="0">
                  <c:v>199.9980000199798</c:v>
                </c:pt>
                <c:pt idx="1">
                  <c:v>199.99748218084218</c:v>
                </c:pt>
                <c:pt idx="2">
                  <c:v>199.99683026380177</c:v>
                </c:pt>
                <c:pt idx="3">
                  <c:v>199.99600955491024</c:v>
                </c:pt>
                <c:pt idx="4">
                  <c:v>199.99497635319906</c:v>
                </c:pt>
                <c:pt idx="5">
                  <c:v>199.99367564447337</c:v>
                </c:pt>
                <c:pt idx="6">
                  <c:v>199.992038173238</c:v>
                </c:pt>
                <c:pt idx="7">
                  <c:v>199.98997675717723</c:v>
                </c:pt>
                <c:pt idx="8">
                  <c:v>199.98738164847836</c:v>
                </c:pt>
                <c:pt idx="9">
                  <c:v>199.98411469585824</c:v>
                </c:pt>
                <c:pt idx="10">
                  <c:v>199.9800019978004</c:v>
                </c:pt>
                <c:pt idx="11">
                  <c:v>199.97482465798248</c:v>
                </c:pt>
                <c:pt idx="12">
                  <c:v>199.96830715410536</c:v>
                </c:pt>
                <c:pt idx="13">
                  <c:v>199.96010270629674</c:v>
                </c:pt>
                <c:pt idx="14">
                  <c:v>199.94977487473491</c:v>
                </c:pt>
                <c:pt idx="15">
                  <c:v>199.9367744204867</c:v>
                </c:pt>
                <c:pt idx="16">
                  <c:v>199.92041021946636</c:v>
                </c:pt>
                <c:pt idx="17">
                  <c:v>199.89981271564986</c:v>
                </c:pt>
                <c:pt idx="18">
                  <c:v>199.87388802281095</c:v>
                </c:pt>
                <c:pt idx="19">
                  <c:v>199.84126031837494</c:v>
                </c:pt>
                <c:pt idx="20">
                  <c:v>199.80019960059917</c:v>
                </c:pt>
                <c:pt idx="21">
                  <c:v>199.74853118154687</c:v>
                </c:pt>
                <c:pt idx="22">
                  <c:v>199.68352244305095</c:v>
                </c:pt>
                <c:pt idx="23">
                  <c:v>199.60174137280765</c:v>
                </c:pt>
                <c:pt idx="24">
                  <c:v>199.49888021094358</c:v>
                </c:pt>
                <c:pt idx="25">
                  <c:v>199.3695361759367</c:v>
                </c:pt>
                <c:pt idx="26">
                  <c:v>199.20693973147036</c:v>
                </c:pt>
                <c:pt idx="27">
                  <c:v>199.00261927886814</c:v>
                </c:pt>
                <c:pt idx="28">
                  <c:v>198.74598966909761</c:v>
                </c:pt>
                <c:pt idx="29">
                  <c:v>198.42385080888926</c:v>
                </c:pt>
                <c:pt idx="30">
                  <c:v>198.01978237425939</c:v>
                </c:pt>
                <c:pt idx="31">
                  <c:v>197.51342203449624</c:v>
                </c:pt>
                <c:pt idx="32">
                  <c:v>196.87961886919604</c:v>
                </c:pt>
                <c:pt idx="33">
                  <c:v>196.08746268861466</c:v>
                </c:pt>
                <c:pt idx="34">
                  <c:v>195.0992064067008</c:v>
                </c:pt>
                <c:pt idx="35">
                  <c:v>193.86912606669026</c:v>
                </c:pt>
                <c:pt idx="36">
                  <c:v>192.34240605155287</c:v>
                </c:pt>
                <c:pt idx="37">
                  <c:v>190.45420022398554</c:v>
                </c:pt>
                <c:pt idx="38">
                  <c:v>188.12910687075015</c:v>
                </c:pt>
                <c:pt idx="39">
                  <c:v>185.28140574853009</c:v>
                </c:pt>
                <c:pt idx="40">
                  <c:v>181.81652892411739</c:v>
                </c:pt>
                <c:pt idx="41">
                  <c:v>177.63434549482241</c:v>
                </c:pt>
                <c:pt idx="42">
                  <c:v>172.63487907624102</c:v>
                </c:pt>
                <c:pt idx="43">
                  <c:v>166.72696027510082</c:v>
                </c:pt>
                <c:pt idx="44">
                  <c:v>159.8399375051637</c:v>
                </c:pt>
                <c:pt idx="45">
                  <c:v>151.93784153374148</c:v>
                </c:pt>
                <c:pt idx="46">
                  <c:v>143.03433520330921</c:v>
                </c:pt>
                <c:pt idx="47">
                  <c:v>133.20559495247747</c:v>
                </c:pt>
                <c:pt idx="48">
                  <c:v>122.59743682354099</c:v>
                </c:pt>
                <c:pt idx="49">
                  <c:v>111.42314282092747</c:v>
                </c:pt>
                <c:pt idx="50">
                  <c:v>99.950019992502732</c:v>
                </c:pt>
                <c:pt idx="51">
                  <c:v>88.475589739893678</c:v>
                </c:pt>
                <c:pt idx="52">
                  <c:v>77.29750971691854</c:v>
                </c:pt>
                <c:pt idx="53">
                  <c:v>66.683466877024912</c:v>
                </c:pt>
                <c:pt idx="54">
                  <c:v>56.847290378783057</c:v>
                </c:pt>
                <c:pt idx="55">
                  <c:v>47.935411951189792</c:v>
                </c:pt>
                <c:pt idx="56">
                  <c:v>40.024599542875421</c:v>
                </c:pt>
                <c:pt idx="57">
                  <c:v>33.129016804085218</c:v>
                </c:pt>
                <c:pt idx="58">
                  <c:v>27.213071467474848</c:v>
                </c:pt>
                <c:pt idx="59">
                  <c:v>22.206361450902563</c:v>
                </c:pt>
                <c:pt idx="60">
                  <c:v>18.017855694993738</c:v>
                </c:pt>
                <c:pt idx="61">
                  <c:v>14.547630909741386</c:v>
                </c:pt>
                <c:pt idx="62">
                  <c:v>11.695551684825579</c:v>
                </c:pt>
                <c:pt idx="63">
                  <c:v>9.3670125807276108</c:v>
                </c:pt>
                <c:pt idx="64">
                  <c:v>7.4762424026373964</c:v>
                </c:pt>
                <c:pt idx="65">
                  <c:v>5.9477893157908923</c:v>
                </c:pt>
                <c:pt idx="66">
                  <c:v>4.7167675624852698</c:v>
                </c:pt>
                <c:pt idx="67">
                  <c:v>3.7283384203040679</c:v>
                </c:pt>
                <c:pt idx="68">
                  <c:v>2.9367745470854376</c:v>
                </c:pt>
                <c:pt idx="69">
                  <c:v>2.3043461584659926</c:v>
                </c:pt>
                <c:pt idx="70">
                  <c:v>1.8001800180017995</c:v>
                </c:pt>
                <c:pt idx="71">
                  <c:v>1.399178688617819</c:v>
                </c:pt>
                <c:pt idx="72">
                  <c:v>1.0810443212981231</c:v>
                </c:pt>
                <c:pt idx="73">
                  <c:v>0.82942371750761512</c:v>
                </c:pt>
                <c:pt idx="74">
                  <c:v>0.63117511994919162</c:v>
                </c:pt>
                <c:pt idx="75">
                  <c:v>0.47574866010305195</c:v>
                </c:pt>
                <c:pt idx="76">
                  <c:v>0.35466900080716918</c:v>
                </c:pt>
                <c:pt idx="77">
                  <c:v>0.26110849166985128</c:v>
                </c:pt>
                <c:pt idx="78">
                  <c:v>0.18954051391847293</c:v>
                </c:pt>
                <c:pt idx="79">
                  <c:v>0.13546424895418896</c:v>
                </c:pt>
                <c:pt idx="80">
                  <c:v>9.5192765349833411E-2</c:v>
                </c:pt>
                <c:pt idx="81">
                  <c:v>6.5695580096985159E-2</c:v>
                </c:pt>
                <c:pt idx="82">
                  <c:v>4.4485105862450081E-2</c:v>
                </c:pt>
                <c:pt idx="83">
                  <c:v>2.9534845723527783E-2</c:v>
                </c:pt>
                <c:pt idx="84">
                  <c:v>1.9217182186323779E-2</c:v>
                </c:pt>
                <c:pt idx="85">
                  <c:v>1.2250731817426119E-2</c:v>
                </c:pt>
                <c:pt idx="86">
                  <c:v>7.6509405062702759E-3</c:v>
                </c:pt>
                <c:pt idx="87">
                  <c:v>4.6815393650391666E-3</c:v>
                </c:pt>
                <c:pt idx="88">
                  <c:v>2.8074054656208026E-3</c:v>
                </c:pt>
                <c:pt idx="89">
                  <c:v>1.6507269697522511E-3</c:v>
                </c:pt>
                <c:pt idx="90">
                  <c:v>9.5237641725515599E-4</c:v>
                </c:pt>
                <c:pt idx="91">
                  <c:v>5.3965695457750093E-4</c:v>
                </c:pt>
                <c:pt idx="92">
                  <c:v>3.0068597944777958E-4</c:v>
                </c:pt>
                <c:pt idx="93">
                  <c:v>1.6496355155853613E-4</c:v>
                </c:pt>
                <c:pt idx="94">
                  <c:v>8.9247051138144576E-5</c:v>
                </c:pt>
                <c:pt idx="95">
                  <c:v>4.7688292873670697E-5</c:v>
                </c:pt>
                <c:pt idx="96">
                  <c:v>2.5207081358715559E-5</c:v>
                </c:pt>
                <c:pt idx="97">
                  <c:v>1.320022205405986E-5</c:v>
                </c:pt>
                <c:pt idx="98">
                  <c:v>6.857997303629826E-6</c:v>
                </c:pt>
                <c:pt idx="99">
                  <c:v>3.5393387376677656E-6</c:v>
                </c:pt>
                <c:pt idx="100">
                  <c:v>1.8165304103857361E-6</c:v>
                </c:pt>
                <c:pt idx="101">
                  <c:v>9.2806969403697725E-7</c:v>
                </c:pt>
                <c:pt idx="102">
                  <c:v>4.7238382156567136E-7</c:v>
                </c:pt>
                <c:pt idx="103">
                  <c:v>2.3971086678998733E-7</c:v>
                </c:pt>
                <c:pt idx="104">
                  <c:v>1.2134154362068858E-7</c:v>
                </c:pt>
                <c:pt idx="105">
                  <c:v>6.1300917861193225E-8</c:v>
                </c:pt>
                <c:pt idx="106">
                  <c:v>3.0919256365757617E-8</c:v>
                </c:pt>
                <c:pt idx="107">
                  <c:v>1.5575178957968521E-8</c:v>
                </c:pt>
                <c:pt idx="108">
                  <c:v>7.8377269353168826E-9</c:v>
                </c:pt>
                <c:pt idx="109">
                  <c:v>3.9408498118763511E-9</c:v>
                </c:pt>
                <c:pt idx="110">
                  <c:v>1.9801784140555018E-9</c:v>
                </c:pt>
                <c:pt idx="111">
                  <c:v>9.944688457480245E-10</c:v>
                </c:pt>
                <c:pt idx="112">
                  <c:v>4.9922539952473772E-10</c:v>
                </c:pt>
                <c:pt idx="113">
                  <c:v>2.505288345233474E-10</c:v>
                </c:pt>
                <c:pt idx="114">
                  <c:v>1.2569088526236744E-10</c:v>
                </c:pt>
                <c:pt idx="115">
                  <c:v>6.3046120817803668E-11</c:v>
                </c:pt>
                <c:pt idx="116">
                  <c:v>3.1618422014098418E-11</c:v>
                </c:pt>
                <c:pt idx="117">
                  <c:v>1.5854923650858219E-11</c:v>
                </c:pt>
                <c:pt idx="118">
                  <c:v>7.9495422388572468E-12</c:v>
                </c:pt>
                <c:pt idx="119">
                  <c:v>3.985506542811801E-12</c:v>
                </c:pt>
                <c:pt idx="120">
                  <c:v>1.9980017984013987E-12</c:v>
                </c:pt>
                <c:pt idx="121">
                  <c:v>1.0015788217217877E-12</c:v>
                </c:pt>
                <c:pt idx="122">
                  <c:v>5.020604875625247E-13</c:v>
                </c:pt>
                <c:pt idx="123">
                  <c:v>2.5165894778558546E-13</c:v>
                </c:pt>
                <c:pt idx="124">
                  <c:v>1.2614124916104001E-13</c:v>
                </c:pt>
                <c:pt idx="125">
                  <c:v>6.3225558893867522E-14</c:v>
                </c:pt>
                <c:pt idx="126">
                  <c:v>3.1689903505409336E-14</c:v>
                </c:pt>
                <c:pt idx="127">
                  <c:v>1.5883395477209775E-14</c:v>
                </c:pt>
                <c:pt idx="128">
                  <c:v>7.9608816763554932E-15</c:v>
                </c:pt>
                <c:pt idx="129">
                  <c:v>3.9900223095660284E-15</c:v>
                </c:pt>
                <c:pt idx="130">
                  <c:v>1.9998000179983998E-15</c:v>
                </c:pt>
                <c:pt idx="131">
                  <c:v>1.0022948515121234E-15</c:v>
                </c:pt>
                <c:pt idx="132">
                  <c:v>5.0234559023796312E-16</c:v>
                </c:pt>
                <c:pt idx="133">
                  <c:v>2.5177246378112515E-16</c:v>
                </c:pt>
                <c:pt idx="134">
                  <c:v>1.2618644530316798E-16</c:v>
                </c:pt>
                <c:pt idx="135">
                  <c:v>6.3243553260286497E-17</c:v>
                </c:pt>
                <c:pt idx="136">
                  <c:v>3.1697067652880597E-17</c:v>
                </c:pt>
                <c:pt idx="137">
                  <c:v>1.5886247721539107E-17</c:v>
                </c:pt>
                <c:pt idx="138">
                  <c:v>7.9620172214009458E-18</c:v>
                </c:pt>
                <c:pt idx="139">
                  <c:v>3.9904743927783044E-18</c:v>
                </c:pt>
                <c:pt idx="140">
                  <c:v>1.9999800001799981E-18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Sheet1!$C$163</c:f>
              <c:strCache>
                <c:ptCount val="1"/>
                <c:pt idx="0">
                  <c:v>AH(n-1)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Sheet1!$C$164:$C$304</c:f>
              <c:numCache>
                <c:formatCode>0.00E+00</c:formatCode>
                <c:ptCount val="141"/>
                <c:pt idx="0">
                  <c:v>9.9999000009989916E-3</c:v>
                </c:pt>
                <c:pt idx="1">
                  <c:v>1.2589095630615671E-2</c:v>
                </c:pt>
                <c:pt idx="2">
                  <c:v>1.5848680739945012E-2</c:v>
                </c:pt>
                <c:pt idx="3">
                  <c:v>1.9952225050453427E-2</c:v>
                </c:pt>
                <c:pt idx="4">
                  <c:v>2.5118233373584011E-2</c:v>
                </c:pt>
                <c:pt idx="5">
                  <c:v>3.1621776633273944E-2</c:v>
                </c:pt>
                <c:pt idx="6">
                  <c:v>3.9809132225187401E-2</c:v>
                </c:pt>
                <c:pt idx="7">
                  <c:v>5.0116211602056072E-2</c:v>
                </c:pt>
                <c:pt idx="8">
                  <c:v>6.3091753627235431E-2</c:v>
                </c:pt>
                <c:pt idx="9">
                  <c:v>7.942651439962968E-2</c:v>
                </c:pt>
                <c:pt idx="10">
                  <c:v>9.9990000998900208E-2</c:v>
                </c:pt>
                <c:pt idx="11">
                  <c:v>0.12587669424050857</c:v>
                </c:pt>
                <c:pt idx="12">
                  <c:v>0.15846420435825734</c:v>
                </c:pt>
                <c:pt idx="13">
                  <c:v>0.19948642871359035</c:v>
                </c:pt>
                <c:pt idx="14">
                  <c:v>0.25112556324562085</c:v>
                </c:pt>
                <c:pt idx="15">
                  <c:v>0.31612779759801507</c:v>
                </c:pt>
                <c:pt idx="16">
                  <c:v>0.39794874424183146</c:v>
                </c:pt>
                <c:pt idx="17">
                  <c:v>0.50093617068783214</c:v>
                </c:pt>
                <c:pt idx="18">
                  <c:v>0.63055948808902196</c:v>
                </c:pt>
                <c:pt idx="19">
                  <c:v>0.7936977776688523</c:v>
                </c:pt>
                <c:pt idx="20">
                  <c:v>0.99900099800299569</c:v>
                </c:pt>
                <c:pt idx="21">
                  <c:v>1.2573425093650452</c:v>
                </c:pt>
                <c:pt idx="22">
                  <c:v>1.5823852768332389</c:v>
                </c:pt>
                <c:pt idx="23">
                  <c:v>1.9912891628166403</c:v>
                </c:pt>
                <c:pt idx="24">
                  <c:v>2.5055926515161224</c:v>
                </c:pt>
                <c:pt idx="25">
                  <c:v>3.1523091518364841</c:v>
                </c:pt>
                <c:pt idx="26">
                  <c:v>3.9652855565558394</c:v>
                </c:pt>
                <c:pt idx="27">
                  <c:v>4.9868786120478648</c:v>
                </c:pt>
                <c:pt idx="28">
                  <c:v>6.2700120933850894</c:v>
                </c:pt>
                <c:pt idx="29">
                  <c:v>7.8806833570109669</c:v>
                </c:pt>
                <c:pt idx="30">
                  <c:v>9.900989118712971</c:v>
                </c:pt>
                <c:pt idx="31">
                  <c:v>12.432733308482675</c:v>
                </c:pt>
                <c:pt idx="32">
                  <c:v>15.60165838400639</c:v>
                </c:pt>
                <c:pt idx="33">
                  <c:v>19.562296237022963</c:v>
                </c:pt>
                <c:pt idx="34">
                  <c:v>24.503352468563946</c:v>
                </c:pt>
                <c:pt idx="35">
                  <c:v>30.653400317853102</c:v>
                </c:pt>
                <c:pt idx="36">
                  <c:v>38.286445525317824</c:v>
                </c:pt>
                <c:pt idx="37">
                  <c:v>47.72660687147706</c:v>
                </c:pt>
                <c:pt idx="38">
                  <c:v>59.350720845299556</c:v>
                </c:pt>
                <c:pt idx="39">
                  <c:v>73.587125977731631</c:v>
                </c:pt>
                <c:pt idx="40">
                  <c:v>90.90826446205871</c:v>
                </c:pt>
                <c:pt idx="41">
                  <c:v>111.81419577542833</c:v>
                </c:pt>
                <c:pt idx="42">
                  <c:v>136.80392231464108</c:v>
                </c:pt>
                <c:pt idx="43">
                  <c:v>166.33201036311104</c:v>
                </c:pt>
                <c:pt idx="44">
                  <c:v>200.74988511628044</c:v>
                </c:pt>
                <c:pt idx="45">
                  <c:v>240.23482100817739</c:v>
                </c:pt>
                <c:pt idx="46">
                  <c:v>284.71497239894978</c:v>
                </c:pt>
                <c:pt idx="47">
                  <c:v>333.80471818953606</c:v>
                </c:pt>
                <c:pt idx="48">
                  <c:v>386.76876589129847</c:v>
                </c:pt>
                <c:pt idx="49">
                  <c:v>442.53274172189464</c:v>
                </c:pt>
                <c:pt idx="50">
                  <c:v>499.75009996251367</c:v>
                </c:pt>
                <c:pt idx="51">
                  <c:v>556.9208412351378</c:v>
                </c:pt>
                <c:pt idx="52">
                  <c:v>612.54148472270583</c:v>
                </c:pt>
                <c:pt idx="53">
                  <c:v>665.25504245601735</c:v>
                </c:pt>
                <c:pt idx="54">
                  <c:v>713.9696868527526</c:v>
                </c:pt>
                <c:pt idx="55">
                  <c:v>757.92541172107974</c:v>
                </c:pt>
                <c:pt idx="56">
                  <c:v>796.70400382754656</c:v>
                </c:pt>
                <c:pt idx="57">
                  <c:v>830.19201424154608</c:v>
                </c:pt>
                <c:pt idx="58">
                  <c:v>858.51436541338364</c:v>
                </c:pt>
                <c:pt idx="59">
                  <c:v>881.95699454724047</c:v>
                </c:pt>
                <c:pt idx="60">
                  <c:v>900.89278474968705</c:v>
                </c:pt>
                <c:pt idx="61">
                  <c:v>915.71911168378699</c:v>
                </c:pt>
                <c:pt idx="62">
                  <c:v>926.81001236785937</c:v>
                </c:pt>
                <c:pt idx="63">
                  <c:v>934.48236030826001</c:v>
                </c:pt>
                <c:pt idx="64">
                  <c:v>938.97359249307567</c:v>
                </c:pt>
                <c:pt idx="65">
                  <c:v>940.42806403568727</c:v>
                </c:pt>
                <c:pt idx="66">
                  <c:v>938.88949422976418</c:v>
                </c:pt>
                <c:pt idx="67">
                  <c:v>934.29780944923675</c:v>
                </c:pt>
                <c:pt idx="68">
                  <c:v>926.48973478302571</c:v>
                </c:pt>
                <c:pt idx="69">
                  <c:v>915.20360812398724</c:v>
                </c:pt>
                <c:pt idx="70">
                  <c:v>900.09000900090007</c:v>
                </c:pt>
                <c:pt idx="71">
                  <c:v>880.73080337090528</c:v>
                </c:pt>
                <c:pt idx="72">
                  <c:v>856.66989278707217</c:v>
                </c:pt>
                <c:pt idx="73">
                  <c:v>827.45894334217019</c:v>
                </c:pt>
                <c:pt idx="74">
                  <c:v>792.72010985340626</c:v>
                </c:pt>
                <c:pt idx="75">
                  <c:v>752.22467984946263</c:v>
                </c:pt>
                <c:pt idx="76">
                  <c:v>705.98136197189228</c:v>
                </c:pt>
                <c:pt idx="77">
                  <c:v>654.32121308301305</c:v>
                </c:pt>
                <c:pt idx="78">
                  <c:v>597.95989666705407</c:v>
                </c:pt>
                <c:pt idx="79">
                  <c:v>538.01538870015906</c:v>
                </c:pt>
                <c:pt idx="80">
                  <c:v>475.96382674916703</c:v>
                </c:pt>
                <c:pt idx="81">
                  <c:v>413.52917613326906</c:v>
                </c:pt>
                <c:pt idx="82">
                  <c:v>352.52070723654555</c:v>
                </c:pt>
                <c:pt idx="83">
                  <c:v>294.64882325287448</c:v>
                </c:pt>
                <c:pt idx="84">
                  <c:v>241.3568959283719</c:v>
                </c:pt>
                <c:pt idx="85">
                  <c:v>193.70107773480302</c:v>
                </c:pt>
                <c:pt idx="86">
                  <c:v>152.29471385122</c:v>
                </c:pt>
                <c:pt idx="87">
                  <c:v>117.31638817405771</c:v>
                </c:pt>
                <c:pt idx="88">
                  <c:v>88.567654873364518</c:v>
                </c:pt>
                <c:pt idx="89">
                  <c:v>65.560951994753665</c:v>
                </c:pt>
                <c:pt idx="90">
                  <c:v>47.618820862757794</c:v>
                </c:pt>
                <c:pt idx="91">
                  <c:v>33.969392688453389</c:v>
                </c:pt>
                <c:pt idx="92">
                  <c:v>23.827758094764434</c:v>
                </c:pt>
                <c:pt idx="93">
                  <c:v>16.457277888408708</c:v>
                </c:pt>
                <c:pt idx="94">
                  <c:v>11.20892284030738</c:v>
                </c:pt>
                <c:pt idx="95">
                  <c:v>7.5401811602988023</c:v>
                </c:pt>
                <c:pt idx="96">
                  <c:v>5.0175599188150324</c:v>
                </c:pt>
                <c:pt idx="97">
                  <c:v>3.3078913872699856</c:v>
                </c:pt>
                <c:pt idx="98">
                  <c:v>2.1635518835753049</c:v>
                </c:pt>
                <c:pt idx="99">
                  <c:v>1.4056983457914534</c:v>
                </c:pt>
                <c:pt idx="100">
                  <c:v>0.90826520519286813</c:v>
                </c:pt>
                <c:pt idx="101">
                  <c:v>0.58418526086959599</c:v>
                </c:pt>
                <c:pt idx="102">
                  <c:v>0.37433895151409968</c:v>
                </c:pt>
                <c:pt idx="103">
                  <c:v>0.23914302949729457</c:v>
                </c:pt>
                <c:pt idx="104">
                  <c:v>0.15239808849961831</c:v>
                </c:pt>
                <c:pt idx="105">
                  <c:v>9.6925261550134312E-2</c:v>
                </c:pt>
                <c:pt idx="106">
                  <c:v>6.1545888336949975E-2</c:v>
                </c:pt>
                <c:pt idx="107">
                  <c:v>3.9030404275969752E-2</c:v>
                </c:pt>
                <c:pt idx="108">
                  <c:v>2.4726356869342207E-2</c:v>
                </c:pt>
                <c:pt idx="109">
                  <c:v>1.5651641371906333E-2</c:v>
                </c:pt>
                <c:pt idx="110">
                  <c:v>9.9008920702775109E-3</c:v>
                </c:pt>
                <c:pt idx="111">
                  <c:v>6.2598105057490132E-3</c:v>
                </c:pt>
                <c:pt idx="112">
                  <c:v>3.9560946860521815E-3</c:v>
                </c:pt>
                <c:pt idx="113">
                  <c:v>2.4993537116875615E-3</c:v>
                </c:pt>
                <c:pt idx="114">
                  <c:v>1.578606146274849E-3</c:v>
                </c:pt>
                <c:pt idx="115">
                  <c:v>9.9684669711208964E-4</c:v>
                </c:pt>
                <c:pt idx="116">
                  <c:v>6.2937602626995861E-4</c:v>
                </c:pt>
                <c:pt idx="117">
                  <c:v>3.9731426619726292E-4</c:v>
                </c:pt>
                <c:pt idx="118">
                  <c:v>2.5079110304312605E-4</c:v>
                </c:pt>
                <c:pt idx="119">
                  <c:v>1.5829001883168917E-4</c:v>
                </c:pt>
                <c:pt idx="120">
                  <c:v>9.9900089920069928E-5</c:v>
                </c:pt>
                <c:pt idx="121">
                  <c:v>6.3045651529021018E-5</c:v>
                </c:pt>
                <c:pt idx="122">
                  <c:v>3.9785612447077678E-5</c:v>
                </c:pt>
                <c:pt idx="123">
                  <c:v>2.5106280737065064E-5</c:v>
                </c:pt>
                <c:pt idx="124">
                  <c:v>1.5842624611064315E-5</c:v>
                </c:pt>
                <c:pt idx="125">
                  <c:v>9.9968386220868864E-6</c:v>
                </c:pt>
                <c:pt idx="126">
                  <c:v>6.3079889098259341E-6</c:v>
                </c:pt>
                <c:pt idx="127">
                  <c:v>3.9802775199153471E-6</c:v>
                </c:pt>
                <c:pt idx="128">
                  <c:v>2.5114883811171596E-6</c:v>
                </c:pt>
                <c:pt idx="129">
                  <c:v>1.5846936888340496E-6</c:v>
                </c:pt>
                <c:pt idx="130">
                  <c:v>9.9990000899920006E-7</c:v>
                </c:pt>
                <c:pt idx="131">
                  <c:v>6.3090722933953859E-7</c:v>
                </c:pt>
                <c:pt idx="132">
                  <c:v>3.980820531155046E-7</c:v>
                </c:pt>
                <c:pt idx="133">
                  <c:v>2.5117605446467421E-7</c:v>
                </c:pt>
                <c:pt idx="134">
                  <c:v>1.5848300989872727E-7</c:v>
                </c:pt>
                <c:pt idx="135">
                  <c:v>9.9996837812336793E-8</c:v>
                </c:pt>
                <c:pt idx="136">
                  <c:v>6.3094149590655497E-8</c:v>
                </c:pt>
                <c:pt idx="137">
                  <c:v>3.9809922741378741E-8</c:v>
                </c:pt>
                <c:pt idx="138">
                  <c:v>2.5118466213603617E-8</c:v>
                </c:pt>
                <c:pt idx="139">
                  <c:v>1.5848732400640237E-8</c:v>
                </c:pt>
                <c:pt idx="140">
                  <c:v>9.9999000008999905E-9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Sheet1!$D$163</c:f>
              <c:strCache>
                <c:ptCount val="1"/>
                <c:pt idx="0">
                  <c:v>AH(n-2)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Sheet1!$D$164:$D$304</c:f>
              <c:numCache>
                <c:formatCode>0.00E+00</c:formatCode>
                <c:ptCount val="141"/>
                <c:pt idx="0">
                  <c:v>9.9999000009989917E-12</c:v>
                </c:pt>
                <c:pt idx="1">
                  <c:v>1.5848732400888984E-11</c:v>
                </c:pt>
                <c:pt idx="2">
                  <c:v>2.5118466214228417E-11</c:v>
                </c:pt>
                <c:pt idx="3">
                  <c:v>3.980992274294778E-11</c:v>
                </c:pt>
                <c:pt idx="4">
                  <c:v>6.3094149594596795E-11</c:v>
                </c:pt>
                <c:pt idx="5">
                  <c:v>9.9996837822236703E-11</c:v>
                </c:pt>
                <c:pt idx="6">
                  <c:v>1.5848300992359402E-10</c:v>
                </c:pt>
                <c:pt idx="7">
                  <c:v>2.5117605452713492E-10</c:v>
                </c:pt>
                <c:pt idx="8">
                  <c:v>3.9808205327239089E-10</c:v>
                </c:pt>
                <c:pt idx="9">
                  <c:v>6.3090722973360608E-10</c:v>
                </c:pt>
                <c:pt idx="10">
                  <c:v>9.9990000998900188E-10</c:v>
                </c:pt>
                <c:pt idx="11">
                  <c:v>1.5846936913202085E-9</c:v>
                </c:pt>
                <c:pt idx="12">
                  <c:v>2.511488387361688E-9</c:v>
                </c:pt>
                <c:pt idx="13">
                  <c:v>3.980277535599529E-9</c:v>
                </c:pt>
                <c:pt idx="14">
                  <c:v>6.3079889492187609E-9</c:v>
                </c:pt>
                <c:pt idx="15">
                  <c:v>9.9968387210243454E-9</c:v>
                </c:pt>
                <c:pt idx="16">
                  <c:v>1.5842624859543301E-8</c:v>
                </c:pt>
                <c:pt idx="17">
                  <c:v>2.510628136108737E-8</c:v>
                </c:pt>
                <c:pt idx="18">
                  <c:v>3.9785614014143967E-8</c:v>
                </c:pt>
                <c:pt idx="19">
                  <c:v>6.3045655464028511E-8</c:v>
                </c:pt>
                <c:pt idx="20">
                  <c:v>9.9900099800299601E-8</c:v>
                </c:pt>
                <c:pt idx="21">
                  <c:v>1.5829004363687017E-7</c:v>
                </c:pt>
                <c:pt idx="22">
                  <c:v>2.5079116531036984E-7</c:v>
                </c:pt>
                <c:pt idx="23">
                  <c:v>3.9731442247739725E-7</c:v>
                </c:pt>
                <c:pt idx="24">
                  <c:v>6.2937641842334618E-7</c:v>
                </c:pt>
                <c:pt idx="25">
                  <c:v>9.9684768087968573E-7</c:v>
                </c:pt>
                <c:pt idx="26">
                  <c:v>1.5786086133570966E-6</c:v>
                </c:pt>
                <c:pt idx="27">
                  <c:v>2.4993598960072827E-6</c:v>
                </c:pt>
                <c:pt idx="28">
                  <c:v>3.9561101803009535E-6</c:v>
                </c:pt>
                <c:pt idx="29">
                  <c:v>6.2598492993955508E-6</c:v>
                </c:pt>
                <c:pt idx="30">
                  <c:v>9.9009891187129708E-6</c:v>
                </c:pt>
                <c:pt idx="31">
                  <c:v>1.565188390010862E-5</c:v>
                </c:pt>
                <c:pt idx="32">
                  <c:v>2.4726962163915615E-5</c:v>
                </c:pt>
                <c:pt idx="33">
                  <c:v>3.9031912475989468E-5</c:v>
                </c:pt>
                <c:pt idx="34">
                  <c:v>6.1549638592282572E-5</c:v>
                </c:pt>
                <c:pt idx="35">
                  <c:v>9.6934563033345225E-5</c:v>
                </c:pt>
                <c:pt idx="36">
                  <c:v>1.5242108498634901E-4</c:v>
                </c:pt>
                <c:pt idx="37">
                  <c:v>2.3919966068332001E-4</c:v>
                </c:pt>
                <c:pt idx="38">
                  <c:v>3.7447773217535497E-4</c:v>
                </c:pt>
                <c:pt idx="39">
                  <c:v>5.8452331876324896E-4</c:v>
                </c:pt>
                <c:pt idx="40">
                  <c:v>9.0908264462058713E-4</c:v>
                </c:pt>
                <c:pt idx="41">
                  <c:v>1.4076573246101474E-3</c:v>
                </c:pt>
                <c:pt idx="42">
                  <c:v>2.1681960517845383E-3</c:v>
                </c:pt>
                <c:pt idx="43">
                  <c:v>3.3187599205052858E-3</c:v>
                </c:pt>
                <c:pt idx="44">
                  <c:v>5.0426091255069303E-3</c:v>
                </c:pt>
                <c:pt idx="45">
                  <c:v>7.5968920766870968E-3</c:v>
                </c:pt>
                <c:pt idx="46">
                  <c:v>1.1334707207596301E-2</c:v>
                </c:pt>
                <c:pt idx="47">
                  <c:v>1.6729866328114507E-2</c:v>
                </c:pt>
                <c:pt idx="48">
                  <c:v>2.4403459345465537E-2</c:v>
                </c:pt>
                <c:pt idx="49">
                  <c:v>3.5151625153964944E-2</c:v>
                </c:pt>
                <c:pt idx="50">
                  <c:v>4.9975009996251374E-2</c:v>
                </c:pt>
                <c:pt idx="51">
                  <c:v>7.0112179938870076E-2</c:v>
                </c:pt>
                <c:pt idx="52">
                  <c:v>9.7081282923704146E-2</c:v>
                </c:pt>
                <c:pt idx="53">
                  <c:v>0.13273583160555144</c:v>
                </c:pt>
                <c:pt idx="54">
                  <c:v>0.17934107689145762</c:v>
                </c:pt>
                <c:pt idx="55">
                  <c:v>0.23967705975594938</c:v>
                </c:pt>
                <c:pt idx="56">
                  <c:v>0.31717357673242713</c:v>
                </c:pt>
                <c:pt idx="57">
                  <c:v>0.4160816389971746</c:v>
                </c:pt>
                <c:pt idx="58">
                  <c:v>0.5416859441993277</c:v>
                </c:pt>
                <c:pt idx="59">
                  <c:v>0.70056334258144393</c:v>
                </c:pt>
                <c:pt idx="60">
                  <c:v>0.90089278474968693</c:v>
                </c:pt>
                <c:pt idx="61">
                  <c:v>1.1528220597643011</c:v>
                </c:pt>
                <c:pt idx="62">
                  <c:v>1.4688948793066225</c:v>
                </c:pt>
                <c:pt idx="63">
                  <c:v>1.8645374375262425</c:v>
                </c:pt>
                <c:pt idx="64">
                  <c:v>2.3585950265291689</c:v>
                </c:pt>
                <c:pt idx="65">
                  <c:v>2.9738946578954573</c:v>
                </c:pt>
                <c:pt idx="66">
                  <c:v>3.7377864001021588</c:v>
                </c:pt>
                <c:pt idx="67">
                  <c:v>4.6825813450188418</c:v>
                </c:pt>
                <c:pt idx="68">
                  <c:v>5.8457550274685701</c:v>
                </c:pt>
                <c:pt idx="69">
                  <c:v>7.2697206645442121</c:v>
                </c:pt>
                <c:pt idx="70">
                  <c:v>9.0009000900090008</c:v>
                </c:pt>
                <c:pt idx="71">
                  <c:v>11.08774389313524</c:v>
                </c:pt>
                <c:pt idx="72">
                  <c:v>13.577302812646257</c:v>
                </c:pt>
                <c:pt idx="73">
                  <c:v>16.509976468346039</c:v>
                </c:pt>
                <c:pt idx="74">
                  <c:v>19.912228879255629</c:v>
                </c:pt>
                <c:pt idx="75">
                  <c:v>23.787433005152746</c:v>
                </c:pt>
                <c:pt idx="76">
                  <c:v>28.105624247813498</c:v>
                </c:pt>
                <c:pt idx="77">
                  <c:v>32.793743868871665</c:v>
                </c:pt>
                <c:pt idx="78">
                  <c:v>37.72871885066953</c:v>
                </c:pt>
                <c:pt idx="79">
                  <c:v>42.736081396069672</c:v>
                </c:pt>
                <c:pt idx="80">
                  <c:v>47.596382674916704</c:v>
                </c:pt>
                <c:pt idx="81">
                  <c:v>52.060238835247887</c:v>
                </c:pt>
                <c:pt idx="82">
                  <c:v>55.870766910077826</c:v>
                </c:pt>
                <c:pt idx="83">
                  <c:v>58.790169318638796</c:v>
                </c:pt>
                <c:pt idx="84">
                  <c:v>60.626111203374819</c:v>
                </c:pt>
                <c:pt idx="85">
                  <c:v>61.25365908713065</c:v>
                </c:pt>
                <c:pt idx="86">
                  <c:v>60.629617621563689</c:v>
                </c:pt>
                <c:pt idx="87">
                  <c:v>58.797476048099142</c:v>
                </c:pt>
                <c:pt idx="88">
                  <c:v>55.882412325736588</c:v>
                </c:pt>
                <c:pt idx="89">
                  <c:v>52.076915264836245</c:v>
                </c:pt>
                <c:pt idx="90">
                  <c:v>47.618820862757801</c:v>
                </c:pt>
                <c:pt idx="91">
                  <c:v>42.764931678709047</c:v>
                </c:pt>
                <c:pt idx="92">
                  <c:v>37.764451596002374</c:v>
                </c:pt>
                <c:pt idx="93">
                  <c:v>32.836586377712635</c:v>
                </c:pt>
                <c:pt idx="94">
                  <c:v>28.155541194406009</c:v>
                </c:pt>
                <c:pt idx="95">
                  <c:v>23.844146436835427</c:v>
                </c:pt>
                <c:pt idx="96">
                  <c:v>19.975265823620891</c:v>
                </c:pt>
                <c:pt idx="97">
                  <c:v>16.578729335253232</c:v>
                </c:pt>
                <c:pt idx="98">
                  <c:v>13.651089511057982</c:v>
                </c:pt>
                <c:pt idx="99">
                  <c:v>11.165858855673692</c:v>
                </c:pt>
                <c:pt idx="100">
                  <c:v>9.0826520519286813</c:v>
                </c:pt>
                <c:pt idx="101">
                  <c:v>7.3544567010434134</c:v>
                </c:pt>
                <c:pt idx="102">
                  <c:v>5.9328725592772882</c:v>
                </c:pt>
                <c:pt idx="103">
                  <c:v>4.7715307464344532</c:v>
                </c:pt>
                <c:pt idx="104">
                  <c:v>3.8280669069018893</c:v>
                </c:pt>
                <c:pt idx="105">
                  <c:v>3.0650458930596778</c:v>
                </c:pt>
                <c:pt idx="106">
                  <c:v>2.4501859465024687</c:v>
                </c:pt>
                <c:pt idx="107">
                  <c:v>1.9561540346427355</c:v>
                </c:pt>
                <c:pt idx="108">
                  <c:v>1.5601276468949794</c:v>
                </c:pt>
                <c:pt idx="109">
                  <c:v>1.2432540661483922</c:v>
                </c:pt>
                <c:pt idx="110">
                  <c:v>0.99008920702775127</c:v>
                </c:pt>
                <c:pt idx="111">
                  <c:v>0.78806345187035354</c:v>
                </c:pt>
                <c:pt idx="112">
                  <c:v>0.62699875366556868</c:v>
                </c:pt>
                <c:pt idx="113">
                  <c:v>0.49868662727078139</c:v>
                </c:pt>
                <c:pt idx="114">
                  <c:v>0.39652793595254404</c:v>
                </c:pt>
                <c:pt idx="115">
                  <c:v>0.31523060408902082</c:v>
                </c:pt>
                <c:pt idx="116">
                  <c:v>0.25055910903253753</c:v>
                </c:pt>
                <c:pt idx="117">
                  <c:v>0.19912883795605626</c:v>
                </c:pt>
                <c:pt idx="118">
                  <c:v>0.15823848839535004</c:v>
                </c:pt>
                <c:pt idx="119">
                  <c:v>0.12573423123304936</c:v>
                </c:pt>
                <c:pt idx="120">
                  <c:v>9.9900089920069948E-2</c:v>
                </c:pt>
                <c:pt idx="121">
                  <c:v>7.9369772813004502E-2</c:v>
                </c:pt>
                <c:pt idx="122">
                  <c:v>6.3055946325269605E-2</c:v>
                </c:pt>
                <c:pt idx="123">
                  <c:v>5.0093615823695196E-2</c:v>
                </c:pt>
                <c:pt idx="124">
                  <c:v>3.9794873800032292E-2</c:v>
                </c:pt>
                <c:pt idx="125">
                  <c:v>3.1612779446933852E-2</c:v>
                </c:pt>
                <c:pt idx="126">
                  <c:v>2.5112556167736437E-2</c:v>
                </c:pt>
                <c:pt idx="127">
                  <c:v>1.9948642792751915E-2</c:v>
                </c:pt>
                <c:pt idx="128">
                  <c:v>1.5846420396425517E-2</c:v>
                </c:pt>
                <c:pt idx="129">
                  <c:v>1.2587669404302667E-2</c:v>
                </c:pt>
                <c:pt idx="130">
                  <c:v>9.9990000899920009E-3</c:v>
                </c:pt>
                <c:pt idx="131">
                  <c:v>7.9426514350019791E-3</c:v>
                </c:pt>
                <c:pt idx="132">
                  <c:v>6.3091753602370782E-3</c:v>
                </c:pt>
                <c:pt idx="133">
                  <c:v>5.0116211589593743E-3</c:v>
                </c:pt>
                <c:pt idx="134">
                  <c:v>3.9809132218941289E-3</c:v>
                </c:pt>
                <c:pt idx="135">
                  <c:v>3.1621776630143409E-3</c:v>
                </c:pt>
                <c:pt idx="136">
                  <c:v>2.5118233372015001E-3</c:v>
                </c:pt>
                <c:pt idx="137">
                  <c:v>1.9952225049667061E-3</c:v>
                </c:pt>
                <c:pt idx="138">
                  <c:v>1.5848680739550848E-3</c:v>
                </c:pt>
                <c:pt idx="139">
                  <c:v>1.2589095630418112E-3</c:v>
                </c:pt>
                <c:pt idx="140">
                  <c:v>9.9999000008999927E-4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Sheet1!$E$163</c:f>
              <c:strCache>
                <c:ptCount val="1"/>
                <c:pt idx="0">
                  <c:v>AH(n-3)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Sheet1!$E$164:$E$304</c:f>
              <c:numCache>
                <c:formatCode>0.00E+00</c:formatCode>
                <c:ptCount val="141"/>
                <c:pt idx="0">
                  <c:v>4.9999500004994959E-21</c:v>
                </c:pt>
                <c:pt idx="1">
                  <c:v>9.9761859821023626E-21</c:v>
                </c:pt>
                <c:pt idx="2">
                  <c:v>1.9905043053997547E-20</c:v>
                </c:pt>
                <c:pt idx="3">
                  <c:v>3.9715619305413118E-20</c:v>
                </c:pt>
                <c:pt idx="4">
                  <c:v>7.9242669137151686E-20</c:v>
                </c:pt>
                <c:pt idx="5">
                  <c:v>1.5810888316636975E-19</c:v>
                </c:pt>
                <c:pt idx="6">
                  <c:v>3.1546611330741926E-19</c:v>
                </c:pt>
                <c:pt idx="7">
                  <c:v>6.2943115960933831E-19</c:v>
                </c:pt>
                <c:pt idx="8">
                  <c:v>1.2558639760898531E-18</c:v>
                </c:pt>
                <c:pt idx="9">
                  <c:v>2.5057371303454111E-18</c:v>
                </c:pt>
                <c:pt idx="10">
                  <c:v>4.9995000499450098E-18</c:v>
                </c:pt>
                <c:pt idx="11">
                  <c:v>9.9750557895645697E-18</c:v>
                </c:pt>
                <c:pt idx="12">
                  <c:v>1.99022042403734E-17</c:v>
                </c:pt>
                <c:pt idx="13">
                  <c:v>3.9708488849494733E-17</c:v>
                </c:pt>
                <c:pt idx="14">
                  <c:v>7.9224759258274892E-17</c:v>
                </c:pt>
                <c:pt idx="15">
                  <c:v>1.5806389879900763E-16</c:v>
                </c:pt>
                <c:pt idx="16">
                  <c:v>3.1535312784866426E-16</c:v>
                </c:pt>
                <c:pt idx="17">
                  <c:v>6.2914738510156649E-16</c:v>
                </c:pt>
                <c:pt idx="18">
                  <c:v>1.2551512683439126E-15</c:v>
                </c:pt>
                <c:pt idx="19">
                  <c:v>2.5039472105888528E-15</c:v>
                </c:pt>
                <c:pt idx="20">
                  <c:v>4.9950049900149789E-15</c:v>
                </c:pt>
                <c:pt idx="21">
                  <c:v>9.9637679184231784E-15</c:v>
                </c:pt>
                <c:pt idx="22">
                  <c:v>1.9873860531489766E-14</c:v>
                </c:pt>
                <c:pt idx="23">
                  <c:v>3.9637324718138772E-14</c:v>
                </c:pt>
                <c:pt idx="24">
                  <c:v>7.904610428748498E-14</c:v>
                </c:pt>
                <c:pt idx="25">
                  <c:v>1.5761545759182455E-13</c:v>
                </c:pt>
                <c:pt idx="26">
                  <c:v>3.1422770423748699E-13</c:v>
                </c:pt>
                <c:pt idx="27">
                  <c:v>6.263236360594189E-13</c:v>
                </c:pt>
                <c:pt idx="28">
                  <c:v>1.2480683869168743E-12</c:v>
                </c:pt>
                <c:pt idx="29">
                  <c:v>2.4861875218144512E-12</c:v>
                </c:pt>
                <c:pt idx="30">
                  <c:v>4.9504945593564855E-12</c:v>
                </c:pt>
                <c:pt idx="31">
                  <c:v>9.8522771921493771E-12</c:v>
                </c:pt>
                <c:pt idx="32">
                  <c:v>1.9594797001916717E-11</c:v>
                </c:pt>
                <c:pt idx="33">
                  <c:v>3.8939452022252732E-11</c:v>
                </c:pt>
                <c:pt idx="34">
                  <c:v>7.7302851022136547E-11</c:v>
                </c:pt>
                <c:pt idx="35">
                  <c:v>1.5326700158926563E-10</c:v>
                </c:pt>
                <c:pt idx="36">
                  <c:v>3.033996343830481E-10</c:v>
                </c:pt>
                <c:pt idx="37">
                  <c:v>5.9941908111227794E-10</c:v>
                </c:pt>
                <c:pt idx="38">
                  <c:v>1.1813973773016361E-9</c:v>
                </c:pt>
                <c:pt idx="39">
                  <c:v>2.3215168797419505E-9</c:v>
                </c:pt>
                <c:pt idx="40">
                  <c:v>4.5454132231029358E-9</c:v>
                </c:pt>
                <c:pt idx="41">
                  <c:v>8.8606778852495273E-9</c:v>
                </c:pt>
                <c:pt idx="42">
                  <c:v>1.7181795811971906E-8</c:v>
                </c:pt>
                <c:pt idx="43">
                  <c:v>3.3108983009066548E-8</c:v>
                </c:pt>
                <c:pt idx="44">
                  <c:v>6.3332307208836399E-8</c:v>
                </c:pt>
                <c:pt idx="45">
                  <c:v>1.2011741050408902E-7</c:v>
                </c:pt>
                <c:pt idx="46">
                  <c:v>2.2562141077342484E-7</c:v>
                </c:pt>
                <c:pt idx="47">
                  <c:v>4.1923977119708858E-7</c:v>
                </c:pt>
                <c:pt idx="48">
                  <c:v>7.6987709523726458E-7</c:v>
                </c:pt>
                <c:pt idx="49">
                  <c:v>1.3960964178119328E-6</c:v>
                </c:pt>
                <c:pt idx="50">
                  <c:v>2.4987504998125683E-6</c:v>
                </c:pt>
                <c:pt idx="51">
                  <c:v>4.4133002500664425E-6</c:v>
                </c:pt>
                <c:pt idx="52">
                  <c:v>7.6931732210585152E-6</c:v>
                </c:pt>
                <c:pt idx="53">
                  <c:v>1.3242140132430605E-5</c:v>
                </c:pt>
                <c:pt idx="54">
                  <c:v>2.2524220882798471E-5</c:v>
                </c:pt>
                <c:pt idx="55">
                  <c:v>3.7896270586054063E-5</c:v>
                </c:pt>
                <c:pt idx="56">
                  <c:v>6.3134537603639552E-5</c:v>
                </c:pt>
                <c:pt idx="57">
                  <c:v>1.042674028060479E-4</c:v>
                </c:pt>
                <c:pt idx="58">
                  <c:v>1.7089036244712723E-4</c:v>
                </c:pt>
                <c:pt idx="59">
                  <c:v>2.7823862161263088E-4</c:v>
                </c:pt>
                <c:pt idx="60">
                  <c:v>4.5044639237484352E-4</c:v>
                </c:pt>
                <c:pt idx="61">
                  <c:v>7.2565849315708679E-4</c:v>
                </c:pt>
                <c:pt idx="62">
                  <c:v>1.1640207473270288E-3</c:v>
                </c:pt>
                <c:pt idx="63">
                  <c:v>1.860120641972377E-3</c:v>
                </c:pt>
                <c:pt idx="64">
                  <c:v>2.9622614222823067E-3</c:v>
                </c:pt>
                <c:pt idx="65">
                  <c:v>4.7021403201784537E-3</c:v>
                </c:pt>
                <c:pt idx="66">
                  <c:v>7.4401978393900696E-3</c:v>
                </c:pt>
                <c:pt idx="67">
                  <c:v>1.1734249952723347E-2</c:v>
                </c:pt>
                <c:pt idx="68">
                  <c:v>1.8442110343066552E-2</c:v>
                </c:pt>
                <c:pt idx="69">
                  <c:v>2.8872721912030223E-2</c:v>
                </c:pt>
                <c:pt idx="70">
                  <c:v>4.5004500450045011E-2</c:v>
                </c:pt>
                <c:pt idx="71">
                  <c:v>6.9793212732667698E-2</c:v>
                </c:pt>
                <c:pt idx="72">
                  <c:v>0.10759287399873117</c:v>
                </c:pt>
                <c:pt idx="73">
                  <c:v>0.16470866934156944</c:v>
                </c:pt>
                <c:pt idx="74">
                  <c:v>0.25008628771457814</c:v>
                </c:pt>
                <c:pt idx="75">
                  <c:v>0.37611233992473359</c:v>
                </c:pt>
                <c:pt idx="76">
                  <c:v>0.55945252729684092</c:v>
                </c:pt>
                <c:pt idx="77">
                  <c:v>0.82179028849605662</c:v>
                </c:pt>
                <c:pt idx="78">
                  <c:v>1.1902606128329127</c:v>
                </c:pt>
                <c:pt idx="79">
                  <c:v>1.6973238047186658</c:v>
                </c:pt>
                <c:pt idx="80">
                  <c:v>2.3798191337458356</c:v>
                </c:pt>
                <c:pt idx="81">
                  <c:v>3.2769978806883602</c:v>
                </c:pt>
                <c:pt idx="82">
                  <c:v>4.427459906668199</c:v>
                </c:pt>
                <c:pt idx="83">
                  <c:v>5.865090466605996</c:v>
                </c:pt>
                <c:pt idx="84">
                  <c:v>7.6142953063474188</c:v>
                </c:pt>
                <c:pt idx="85">
                  <c:v>9.6850538867401603</c:v>
                </c:pt>
                <c:pt idx="86">
                  <c:v>12.068542761530585</c:v>
                </c:pt>
                <c:pt idx="87">
                  <c:v>14.734272182406283</c:v>
                </c:pt>
                <c:pt idx="88">
                  <c:v>17.629709242097071</c:v>
                </c:pt>
                <c:pt idx="89">
                  <c:v>20.683082086101759</c:v>
                </c:pt>
                <c:pt idx="90">
                  <c:v>23.8094104313789</c:v>
                </c:pt>
                <c:pt idx="91">
                  <c:v>26.918929611984161</c:v>
                </c:pt>
                <c:pt idx="92">
                  <c:v>29.926311125765725</c:v>
                </c:pt>
                <c:pt idx="93">
                  <c:v>32.758801675835358</c:v>
                </c:pt>
                <c:pt idx="94">
                  <c:v>35.361760949018837</c:v>
                </c:pt>
                <c:pt idx="95">
                  <c:v>37.70090580149413</c:v>
                </c:pt>
                <c:pt idx="96">
                  <c:v>39.761482790478468</c:v>
                </c:pt>
                <c:pt idx="97">
                  <c:v>41.545237462954361</c:v>
                </c:pt>
                <c:pt idx="98">
                  <c:v>43.066275935792916</c:v>
                </c:pt>
                <c:pt idx="99">
                  <c:v>44.346784770038909</c:v>
                </c:pt>
                <c:pt idx="100">
                  <c:v>45.413260259643408</c:v>
                </c:pt>
                <c:pt idx="101">
                  <c:v>46.293562154417387</c:v>
                </c:pt>
                <c:pt idx="102">
                  <c:v>47.014846654689691</c:v>
                </c:pt>
                <c:pt idx="103">
                  <c:v>47.602277415380186</c:v>
                </c:pt>
                <c:pt idx="104">
                  <c:v>48.078346611788689</c:v>
                </c:pt>
                <c:pt idx="105">
                  <c:v>48.462630775067424</c:v>
                </c:pt>
                <c:pt idx="106">
                  <c:v>48.7718297246021</c:v>
                </c:pt>
                <c:pt idx="107">
                  <c:v>49.019971458571042</c:v>
                </c:pt>
                <c:pt idx="108">
                  <c:v>49.218699856749609</c:v>
                </c:pt>
                <c:pt idx="109">
                  <c:v>49.377590383871997</c:v>
                </c:pt>
                <c:pt idx="110">
                  <c:v>49.504460351387564</c:v>
                </c:pt>
                <c:pt idx="111">
                  <c:v>49.605655283290915</c:v>
                </c:pt>
                <c:pt idx="112">
                  <c:v>49.686302818308107</c:v>
                </c:pt>
                <c:pt idx="113">
                  <c:v>49.750531718616394</c:v>
                </c:pt>
                <c:pt idx="114">
                  <c:v>49.801657101684995</c:v>
                </c:pt>
                <c:pt idx="115">
                  <c:v>49.842334855604875</c:v>
                </c:pt>
                <c:pt idx="116">
                  <c:v>49.874688976674513</c:v>
                </c:pt>
                <c:pt idx="117">
                  <c:v>49.900415715304696</c:v>
                </c:pt>
                <c:pt idx="118">
                  <c:v>49.920868216245182</c:v>
                </c:pt>
                <c:pt idx="119">
                  <c:v>49.937124969881538</c:v>
                </c:pt>
                <c:pt idx="120">
                  <c:v>49.950044960034973</c:v>
                </c:pt>
                <c:pt idx="121">
                  <c:v>49.960311961310673</c:v>
                </c:pt>
                <c:pt idx="122">
                  <c:v>49.968470037556614</c:v>
                </c:pt>
                <c:pt idx="123">
                  <c:v>49.974951936774055</c:v>
                </c:pt>
                <c:pt idx="124">
                  <c:v>49.980101770968723</c:v>
                </c:pt>
                <c:pt idx="125">
                  <c:v>49.984193110434589</c:v>
                </c:pt>
                <c:pt idx="126">
                  <c:v>49.987443406516675</c:v>
                </c:pt>
                <c:pt idx="127">
                  <c:v>49.990025479589747</c:v>
                </c:pt>
                <c:pt idx="128">
                  <c:v>49.992076664227362</c:v>
                </c:pt>
                <c:pt idx="129">
                  <c:v>49.993706086063163</c:v>
                </c:pt>
                <c:pt idx="130">
                  <c:v>49.99500044996001</c:v>
                </c:pt>
                <c:pt idx="131">
                  <c:v>49.99602864273713</c:v>
                </c:pt>
                <c:pt idx="132">
                  <c:v>49.996845392415779</c:v>
                </c:pt>
                <c:pt idx="133">
                  <c:v>49.997494176861714</c:v>
                </c:pt>
                <c:pt idx="134">
                  <c:v>49.998009535464902</c:v>
                </c:pt>
                <c:pt idx="135">
                  <c:v>49.998418906168652</c:v>
                </c:pt>
                <c:pt idx="136">
                  <c:v>49.998744085176689</c:v>
                </c:pt>
                <c:pt idx="137">
                  <c:v>49.999002386757027</c:v>
                </c:pt>
                <c:pt idx="138">
                  <c:v>49.999207564707099</c:v>
                </c:pt>
                <c:pt idx="139">
                  <c:v>49.999370544426036</c:v>
                </c:pt>
                <c:pt idx="140">
                  <c:v>49.999500004499957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Sheet1!$F$163</c:f>
              <c:strCache>
                <c:ptCount val="1"/>
                <c:pt idx="0">
                  <c:v>AH(n-4)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Sheet1!$F$164:$F$304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Sheet1!$G$163</c:f>
              <c:strCache>
                <c:ptCount val="1"/>
                <c:pt idx="0">
                  <c:v>AH(n-5)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Sheet1!$G$164:$G$304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Sheet1!$H$163</c:f>
              <c:strCache>
                <c:ptCount val="1"/>
                <c:pt idx="0">
                  <c:v>AH(n-6)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Sheet1!$H$164:$H$304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Sheet1!$I$163</c:f>
              <c:strCache>
                <c:ptCount val="1"/>
                <c:pt idx="0">
                  <c:v>AH(n-7)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Sheet1!$I$164:$I$304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Sheet1!$J$163</c:f>
              <c:strCache>
                <c:ptCount val="1"/>
                <c:pt idx="0">
                  <c:v>AH(n-8)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Sheet1!$J$164:$J$304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Sheet1!$K$163</c:f>
              <c:strCache>
                <c:ptCount val="1"/>
                <c:pt idx="0">
                  <c:v>AH(n-9)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Sheet1!$K$164:$K$304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Sheet1!$L$163</c:f>
              <c:strCache>
                <c:ptCount val="1"/>
                <c:pt idx="0">
                  <c:v>AH(n-10)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Sheet1!$L$164:$L$304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Sheet1!$M$163</c:f>
              <c:strCache>
                <c:ptCount val="1"/>
                <c:pt idx="0">
                  <c:v>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Sheet1!$M$164:$M$304</c:f>
              <c:numCache>
                <c:formatCode>0.00E+00</c:formatCode>
                <c:ptCount val="141"/>
                <c:pt idx="0">
                  <c:v>200.00799991999079</c:v>
                </c:pt>
                <c:pt idx="1">
                  <c:v>200.01007127648865</c:v>
                </c:pt>
                <c:pt idx="2">
                  <c:v>200.01267894456683</c:v>
                </c:pt>
                <c:pt idx="3">
                  <c:v>200.01596178000051</c:v>
                </c:pt>
                <c:pt idx="4">
                  <c:v>200.02009458663574</c:v>
                </c:pt>
                <c:pt idx="5">
                  <c:v>200.02529742120663</c:v>
                </c:pt>
                <c:pt idx="6">
                  <c:v>200.03184730562168</c:v>
                </c:pt>
                <c:pt idx="7">
                  <c:v>200.04009296903044</c:v>
                </c:pt>
                <c:pt idx="8">
                  <c:v>200.05047340250368</c:v>
                </c:pt>
                <c:pt idx="9">
                  <c:v>200.06354121088879</c:v>
                </c:pt>
                <c:pt idx="10">
                  <c:v>200.0799919997992</c:v>
                </c:pt>
                <c:pt idx="11">
                  <c:v>200.10070135380766</c:v>
                </c:pt>
                <c:pt idx="12">
                  <c:v>200.12677136097511</c:v>
                </c:pt>
                <c:pt idx="13">
                  <c:v>200.15958913899061</c:v>
                </c:pt>
                <c:pt idx="14">
                  <c:v>200.20090044428852</c:v>
                </c:pt>
                <c:pt idx="15">
                  <c:v>200.25290222808155</c:v>
                </c:pt>
                <c:pt idx="16">
                  <c:v>200.31835897955082</c:v>
                </c:pt>
                <c:pt idx="17">
                  <c:v>200.40074891144397</c:v>
                </c:pt>
                <c:pt idx="18">
                  <c:v>200.5044475506856</c:v>
                </c:pt>
                <c:pt idx="19">
                  <c:v>200.63495815908945</c:v>
                </c:pt>
                <c:pt idx="20">
                  <c:v>200.79920069850226</c:v>
                </c:pt>
                <c:pt idx="21">
                  <c:v>201.00587384920195</c:v>
                </c:pt>
                <c:pt idx="22">
                  <c:v>201.26590797067539</c:v>
                </c:pt>
                <c:pt idx="23">
                  <c:v>201.59303093293872</c:v>
                </c:pt>
                <c:pt idx="24">
                  <c:v>202.00447349183619</c:v>
                </c:pt>
                <c:pt idx="25">
                  <c:v>202.52184632462104</c:v>
                </c:pt>
                <c:pt idx="26">
                  <c:v>203.17222686663513</c:v>
                </c:pt>
                <c:pt idx="27">
                  <c:v>203.98950039027653</c:v>
                </c:pt>
                <c:pt idx="28">
                  <c:v>205.01600571859413</c:v>
                </c:pt>
                <c:pt idx="29">
                  <c:v>206.30454042575201</c:v>
                </c:pt>
                <c:pt idx="30">
                  <c:v>207.92078139396642</c:v>
                </c:pt>
                <c:pt idx="31">
                  <c:v>209.94617099487269</c:v>
                </c:pt>
                <c:pt idx="32">
                  <c:v>212.48130198018416</c:v>
                </c:pt>
                <c:pt idx="33">
                  <c:v>215.64979795758904</c:v>
                </c:pt>
                <c:pt idx="34">
                  <c:v>219.60262042498064</c:v>
                </c:pt>
                <c:pt idx="35">
                  <c:v>224.52262331925968</c:v>
                </c:pt>
                <c:pt idx="36">
                  <c:v>230.62900399825907</c:v>
                </c:pt>
                <c:pt idx="37">
                  <c:v>238.18104629572269</c:v>
                </c:pt>
                <c:pt idx="38">
                  <c:v>247.48020219496328</c:v>
                </c:pt>
                <c:pt idx="39">
                  <c:v>258.86911625190203</c:v>
                </c:pt>
                <c:pt idx="40">
                  <c:v>272.72570247336614</c:v>
                </c:pt>
                <c:pt idx="41">
                  <c:v>289.44994893643604</c:v>
                </c:pt>
                <c:pt idx="42">
                  <c:v>309.44096960411565</c:v>
                </c:pt>
                <c:pt idx="43">
                  <c:v>333.06228943124131</c:v>
                </c:pt>
                <c:pt idx="44">
                  <c:v>360.59486529390193</c:v>
                </c:pt>
                <c:pt idx="45">
                  <c:v>392.18025955411292</c:v>
                </c:pt>
                <c:pt idx="46">
                  <c:v>427.76064253508804</c:v>
                </c:pt>
                <c:pt idx="47">
                  <c:v>467.02704342758136</c:v>
                </c:pt>
                <c:pt idx="48">
                  <c:v>509.39060694406203</c:v>
                </c:pt>
                <c:pt idx="49">
                  <c:v>553.99103756407249</c:v>
                </c:pt>
                <c:pt idx="50">
                  <c:v>599.75009746376315</c:v>
                </c:pt>
                <c:pt idx="51">
                  <c:v>645.4665475682707</c:v>
                </c:pt>
                <c:pt idx="52">
                  <c:v>689.93608341572121</c:v>
                </c:pt>
                <c:pt idx="53">
                  <c:v>732.07125840678793</c:v>
                </c:pt>
                <c:pt idx="54">
                  <c:v>770.996340832648</c:v>
                </c:pt>
                <c:pt idx="55">
                  <c:v>806.10053862829614</c:v>
                </c:pt>
                <c:pt idx="56">
                  <c:v>837.04584008169206</c:v>
                </c:pt>
                <c:pt idx="57">
                  <c:v>863.7372169520313</c:v>
                </c:pt>
                <c:pt idx="58">
                  <c:v>886.2692937154203</c:v>
                </c:pt>
                <c:pt idx="59">
                  <c:v>904.86419757934607</c:v>
                </c:pt>
                <c:pt idx="60">
                  <c:v>919.81198367582283</c:v>
                </c:pt>
                <c:pt idx="61">
                  <c:v>931.42029031178583</c:v>
                </c:pt>
                <c:pt idx="62">
                  <c:v>939.97562295273883</c:v>
                </c:pt>
                <c:pt idx="63">
                  <c:v>945.71577044715582</c:v>
                </c:pt>
                <c:pt idx="64">
                  <c:v>948.81139218366445</c:v>
                </c:pt>
                <c:pt idx="65">
                  <c:v>949.35445014969389</c:v>
                </c:pt>
                <c:pt idx="66">
                  <c:v>947.35148839019109</c:v>
                </c:pt>
                <c:pt idx="67">
                  <c:v>942.72046346451248</c:v>
                </c:pt>
                <c:pt idx="68">
                  <c:v>935.29070646792275</c:v>
                </c:pt>
                <c:pt idx="69">
                  <c:v>924.80654766890962</c:v>
                </c:pt>
                <c:pt idx="70">
                  <c:v>910.93609360936102</c:v>
                </c:pt>
                <c:pt idx="71">
                  <c:v>893.2875191653909</c:v>
                </c:pt>
                <c:pt idx="72">
                  <c:v>871.43583279501536</c:v>
                </c:pt>
                <c:pt idx="73">
                  <c:v>844.96305219736553</c:v>
                </c:pt>
                <c:pt idx="74">
                  <c:v>813.51360014032559</c:v>
                </c:pt>
                <c:pt idx="75">
                  <c:v>776.86397385464306</c:v>
                </c:pt>
                <c:pt idx="76">
                  <c:v>735.00110774780967</c:v>
                </c:pt>
                <c:pt idx="77">
                  <c:v>688.19785573205047</c:v>
                </c:pt>
                <c:pt idx="78">
                  <c:v>637.06841664447506</c:v>
                </c:pt>
                <c:pt idx="79">
                  <c:v>582.58425814990164</c:v>
                </c:pt>
                <c:pt idx="80">
                  <c:v>526.03522132317948</c:v>
                </c:pt>
                <c:pt idx="81">
                  <c:v>468.93210842930233</c:v>
                </c:pt>
                <c:pt idx="82">
                  <c:v>412.86341915915403</c:v>
                </c:pt>
                <c:pt idx="83">
                  <c:v>359.33361788384275</c:v>
                </c:pt>
                <c:pt idx="84">
                  <c:v>309.61651962028043</c:v>
                </c:pt>
                <c:pt idx="85">
                  <c:v>264.65204144049125</c:v>
                </c:pt>
                <c:pt idx="86">
                  <c:v>225.00052517482052</c:v>
                </c:pt>
                <c:pt idx="87">
                  <c:v>190.85281794392816</c:v>
                </c:pt>
                <c:pt idx="88">
                  <c:v>162.08258384666379</c:v>
                </c:pt>
                <c:pt idx="89">
                  <c:v>138.32260007266143</c:v>
                </c:pt>
                <c:pt idx="90">
                  <c:v>119.04800453331174</c:v>
                </c:pt>
                <c:pt idx="91">
                  <c:v>103.65379363610117</c:v>
                </c:pt>
                <c:pt idx="92">
                  <c:v>91.518821502511983</c:v>
                </c:pt>
                <c:pt idx="93">
                  <c:v>82.052830905508259</c:v>
                </c:pt>
                <c:pt idx="94">
                  <c:v>74.726314230783373</c:v>
                </c:pt>
                <c:pt idx="95">
                  <c:v>69.085281086921242</c:v>
                </c:pt>
                <c:pt idx="96">
                  <c:v>64.754333739995758</c:v>
                </c:pt>
                <c:pt idx="97">
                  <c:v>61.431871385699637</c:v>
                </c:pt>
                <c:pt idx="98">
                  <c:v>58.880924188423506</c:v>
                </c:pt>
                <c:pt idx="99">
                  <c:v>56.918345510842791</c:v>
                </c:pt>
                <c:pt idx="100">
                  <c:v>55.404179333295367</c:v>
                </c:pt>
                <c:pt idx="101">
                  <c:v>54.232205044400089</c:v>
                </c:pt>
                <c:pt idx="102">
                  <c:v>53.322058637864899</c:v>
                </c:pt>
                <c:pt idx="103">
                  <c:v>52.6129514310228</c:v>
                </c:pt>
                <c:pt idx="104">
                  <c:v>52.058811728531737</c:v>
                </c:pt>
                <c:pt idx="105">
                  <c:v>51.624601990978157</c:v>
                </c:pt>
                <c:pt idx="106">
                  <c:v>51.283561590360776</c:v>
                </c:pt>
                <c:pt idx="107">
                  <c:v>51.015155913064923</c:v>
                </c:pt>
                <c:pt idx="108">
                  <c:v>50.803553868351656</c:v>
                </c:pt>
                <c:pt idx="109">
                  <c:v>50.636496095333143</c:v>
                </c:pt>
                <c:pt idx="110">
                  <c:v>50.504450452465768</c:v>
                </c:pt>
                <c:pt idx="111">
                  <c:v>50.399978546661487</c:v>
                </c:pt>
                <c:pt idx="112">
                  <c:v>50.317257667158955</c:v>
                </c:pt>
                <c:pt idx="113">
                  <c:v>50.251717699849394</c:v>
                </c:pt>
                <c:pt idx="114">
                  <c:v>50.199763643909506</c:v>
                </c:pt>
                <c:pt idx="115">
                  <c:v>50.158562306454051</c:v>
                </c:pt>
                <c:pt idx="116">
                  <c:v>50.125877461764937</c:v>
                </c:pt>
                <c:pt idx="117">
                  <c:v>50.099941867542803</c:v>
                </c:pt>
                <c:pt idx="118">
                  <c:v>50.079357495751523</c:v>
                </c:pt>
                <c:pt idx="119">
                  <c:v>50.063017491137401</c:v>
                </c:pt>
                <c:pt idx="120">
                  <c:v>50.05004495004696</c:v>
                </c:pt>
                <c:pt idx="121">
                  <c:v>50.039744779776207</c:v>
                </c:pt>
                <c:pt idx="122">
                  <c:v>50.031565769494833</c:v>
                </c:pt>
                <c:pt idx="123">
                  <c:v>50.025070658878739</c:v>
                </c:pt>
                <c:pt idx="124">
                  <c:v>50.019912487393491</c:v>
                </c:pt>
                <c:pt idx="125">
                  <c:v>50.015815886720205</c:v>
                </c:pt>
                <c:pt idx="126">
                  <c:v>50.012562270673357</c:v>
                </c:pt>
                <c:pt idx="127">
                  <c:v>50.009978102660035</c:v>
                </c:pt>
                <c:pt idx="128">
                  <c:v>50.007925596112173</c:v>
                </c:pt>
                <c:pt idx="129">
                  <c:v>50.006295340161159</c:v>
                </c:pt>
                <c:pt idx="130">
                  <c:v>50.00500044995001</c:v>
                </c:pt>
                <c:pt idx="131">
                  <c:v>50.003971925079362</c:v>
                </c:pt>
                <c:pt idx="132">
                  <c:v>50.003154965858066</c:v>
                </c:pt>
                <c:pt idx="133">
                  <c:v>50.002506049196725</c:v>
                </c:pt>
                <c:pt idx="134">
                  <c:v>50.001990607169809</c:v>
                </c:pt>
                <c:pt idx="135">
                  <c:v>50.001581183828506</c:v>
                </c:pt>
                <c:pt idx="136">
                  <c:v>50.001255971608039</c:v>
                </c:pt>
                <c:pt idx="137">
                  <c:v>50.00099764907192</c:v>
                </c:pt>
                <c:pt idx="138">
                  <c:v>50.000792457899522</c:v>
                </c:pt>
                <c:pt idx="139">
                  <c:v>50.000629469837811</c:v>
                </c:pt>
                <c:pt idx="140">
                  <c:v>50.000500004499948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599696"/>
        <c:axId val="373694544"/>
      </c:scatterChart>
      <c:valAx>
        <c:axId val="373599696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94544"/>
        <c:crosses val="autoZero"/>
        <c:crossBetween val="midCat"/>
        <c:majorUnit val="1"/>
      </c:valAx>
      <c:valAx>
        <c:axId val="37369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and contribution</a:t>
                </a:r>
                <a:r>
                  <a:rPr lang="en-US" baseline="0"/>
                  <a:t> of species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9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77734033245856"/>
          <c:y val="0.12005777170415684"/>
          <c:w val="0.26322265966754155"/>
          <c:h val="0.79029088306110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 of species;</a:t>
            </a:r>
            <a:r>
              <a:rPr lang="en-GB" baseline="0"/>
              <a:t> logD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3937007874015"/>
          <c:y val="0.17171296296296296"/>
          <c:w val="0.64623840769903773"/>
          <c:h val="0.67864063867016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Sheet1!$B$163</c:f>
              <c:strCache>
                <c:ptCount val="1"/>
                <c:pt idx="0">
                  <c:v>AHn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Sheet1!$B$308:$B$448</c:f>
              <c:numCache>
                <c:formatCode>General</c:formatCode>
                <c:ptCount val="141"/>
                <c:pt idx="0">
                  <c:v>2.3010256527408335</c:v>
                </c:pt>
                <c:pt idx="1">
                  <c:v>2.3010245282547328</c:v>
                </c:pt>
                <c:pt idx="2">
                  <c:v>2.3010231126147374</c:v>
                </c:pt>
                <c:pt idx="3">
                  <c:v>2.3010213304361216</c:v>
                </c:pt>
                <c:pt idx="4">
                  <c:v>2.3010190868165519</c:v>
                </c:pt>
                <c:pt idx="5">
                  <c:v>2.301016262283309</c:v>
                </c:pt>
                <c:pt idx="6">
                  <c:v>2.3010127064327013</c:v>
                </c:pt>
                <c:pt idx="7">
                  <c:v>2.3010082299233248</c:v>
                </c:pt>
                <c:pt idx="8">
                  <c:v>2.3010025943973922</c:v>
                </c:pt>
                <c:pt idx="9">
                  <c:v>2.3009954997943591</c:v>
                </c:pt>
                <c:pt idx="10">
                  <c:v>2.3009865683827759</c:v>
                </c:pt>
                <c:pt idx="11">
                  <c:v>2.3009753246624149</c:v>
                </c:pt>
                <c:pt idx="12">
                  <c:v>2.3009611700702006</c:v>
                </c:pt>
                <c:pt idx="13">
                  <c:v>2.3009433511489985</c:v>
                </c:pt>
                <c:pt idx="14">
                  <c:v>2.3009209194937195</c:v>
                </c:pt>
                <c:pt idx="15">
                  <c:v>2.3008926813569071</c:v>
                </c:pt>
                <c:pt idx="16">
                  <c:v>2.300857134254187</c:v>
                </c:pt>
                <c:pt idx="17">
                  <c:v>2.3008123872316841</c:v>
                </c:pt>
                <c:pt idx="18">
                  <c:v>2.300756060609698</c:v>
                </c:pt>
                <c:pt idx="19">
                  <c:v>2.3006851599591522</c:v>
                </c:pt>
                <c:pt idx="20">
                  <c:v>2.300595917750802</c:v>
                </c:pt>
                <c:pt idx="21">
                  <c:v>2.300483594483679</c:v>
                </c:pt>
                <c:pt idx="22">
                  <c:v>2.3003422290804902</c:v>
                </c:pt>
                <c:pt idx="23">
                  <c:v>2.3001643258556728</c:v>
                </c:pt>
                <c:pt idx="24">
                  <c:v>2.2999404623306718</c:v>
                </c:pt>
                <c:pt idx="25">
                  <c:v>2.2996587985020418</c:v>
                </c:pt>
                <c:pt idx="26">
                  <c:v>2.2993044637793756</c:v>
                </c:pt>
                <c:pt idx="27">
                  <c:v>2.2988587926452486</c:v>
                </c:pt>
                <c:pt idx="28">
                  <c:v>2.2982983741478629</c:v>
                </c:pt>
                <c:pt idx="29">
                  <c:v>2.2975938737260502</c:v>
                </c:pt>
                <c:pt idx="30">
                  <c:v>2.296708578881844</c:v>
                </c:pt>
                <c:pt idx="31">
                  <c:v>2.2955966134685766</c:v>
                </c:pt>
                <c:pt idx="32">
                  <c:v>2.2942007599635126</c:v>
                </c:pt>
                <c:pt idx="33">
                  <c:v>2.2924498269201319</c:v>
                </c:pt>
                <c:pt idx="34">
                  <c:v>2.2902555028445866</c:v>
                </c:pt>
                <c:pt idx="35">
                  <c:v>2.2875086525729493</c:v>
                </c:pt>
                <c:pt idx="36">
                  <c:v>2.2840750444249469</c:v>
                </c:pt>
                <c:pt idx="37">
                  <c:v>2.2797905549123501</c:v>
                </c:pt>
                <c:pt idx="38">
                  <c:v>2.2744559937184454</c:v>
                </c:pt>
                <c:pt idx="39">
                  <c:v>2.2678318370954509</c:v>
                </c:pt>
                <c:pt idx="40">
                  <c:v>2.2596333623525675</c:v>
                </c:pt>
                <c:pt idx="41">
                  <c:v>2.2495269401406741</c:v>
                </c:pt>
                <c:pt idx="42">
                  <c:v>2.2371285449134652</c:v>
                </c:pt>
                <c:pt idx="43">
                  <c:v>2.2220058322934468</c:v>
                </c:pt>
                <c:pt idx="44">
                  <c:v>2.2036853010798061</c:v>
                </c:pt>
                <c:pt idx="45">
                  <c:v>2.1816659524181152</c:v>
                </c:pt>
                <c:pt idx="46">
                  <c:v>2.1554403017967774</c:v>
                </c:pt>
                <c:pt idx="47">
                  <c:v>2.1245224666207454</c:v>
                </c:pt>
                <c:pt idx="48">
                  <c:v>2.0884813903697625</c:v>
                </c:pt>
                <c:pt idx="49">
                  <c:v>2.0469754040833665</c:v>
                </c:pt>
                <c:pt idx="50">
                  <c:v>1.9997828853238981</c:v>
                </c:pt>
                <c:pt idx="51">
                  <c:v>1.9468234661377863</c:v>
                </c:pt>
                <c:pt idx="52">
                  <c:v>1.8881655025389976</c:v>
                </c:pt>
                <c:pt idx="53">
                  <c:v>1.8240181707363723</c:v>
                </c:pt>
                <c:pt idx="54">
                  <c:v>1.7547097689078781</c:v>
                </c:pt>
                <c:pt idx="55">
                  <c:v>1.6806564639981101</c:v>
                </c:pt>
                <c:pt idx="56">
                  <c:v>1.6023269953773591</c:v>
                </c:pt>
                <c:pt idx="57">
                  <c:v>1.5202085471739457</c:v>
                </c:pt>
                <c:pt idx="58">
                  <c:v>1.4347775622169039</c:v>
                </c:pt>
                <c:pt idx="59">
                  <c:v>1.3464774045076175</c:v>
                </c:pt>
                <c:pt idx="60">
                  <c:v>1.2557031043320477</c:v>
                </c:pt>
                <c:pt idx="61">
                  <c:v>1.1627922739680439</c:v>
                </c:pt>
                <c:pt idx="62">
                  <c:v>1.0680207125089629</c:v>
                </c:pt>
                <c:pt idx="63">
                  <c:v>0.97160110352640894</c:v>
                </c:pt>
                <c:pt idx="64">
                  <c:v>0.87368337409004049</c:v>
                </c:pt>
                <c:pt idx="65">
                  <c:v>0.77435557642524078</c:v>
                </c:pt>
                <c:pt idx="66">
                  <c:v>0.67364447518204695</c:v>
                </c:pt>
                <c:pt idx="67">
                  <c:v>0.57151532626778601</c:v>
                </c:pt>
                <c:pt idx="68">
                  <c:v>0.46787060749829851</c:v>
                </c:pt>
                <c:pt idx="69">
                  <c:v>0.36254771929086738</c:v>
                </c:pt>
                <c:pt idx="70">
                  <c:v>0.25531593672311342</c:v>
                </c:pt>
                <c:pt idx="71">
                  <c:v>0.14587318162916155</c:v>
                </c:pt>
                <c:pt idx="72">
                  <c:v>3.3843499781820642E-2</c:v>
                </c:pt>
                <c:pt idx="73">
                  <c:v>-8.12235500723026E-2</c:v>
                </c:pt>
                <c:pt idx="74">
                  <c:v>-0.19985012874942371</c:v>
                </c:pt>
                <c:pt idx="75">
                  <c:v>-0.32262242618475762</c:v>
                </c:pt>
                <c:pt idx="76">
                  <c:v>-0.450176768581109</c:v>
                </c:pt>
                <c:pt idx="77">
                  <c:v>-0.58317900398942668</c:v>
                </c:pt>
                <c:pt idx="78">
                  <c:v>-0.72229794616739418</c:v>
                </c:pt>
                <c:pt idx="79">
                  <c:v>-0.86817530649122454</c:v>
                </c:pt>
                <c:pt idx="80">
                  <c:v>-1.0213960567419713</c:v>
                </c:pt>
                <c:pt idx="81">
                  <c:v>-1.182463848158033</c:v>
                </c:pt>
                <c:pt idx="82">
                  <c:v>-1.3517853715917665</c:v>
                </c:pt>
                <c:pt idx="83">
                  <c:v>-1.5296652933552293</c:v>
                </c:pt>
                <c:pt idx="84">
                  <c:v>-1.7163102925595757</c:v>
                </c:pt>
                <c:pt idx="85">
                  <c:v>-1.9118379672360315</c:v>
                </c:pt>
                <c:pt idx="86">
                  <c:v>-2.1162851750977296</c:v>
                </c:pt>
                <c:pt idx="87">
                  <c:v>-2.3296113204692213</c:v>
                </c:pt>
                <c:pt idx="88">
                  <c:v>-2.55169485891351</c:v>
                </c:pt>
                <c:pt idx="89">
                  <c:v>-2.7823247531064652</c:v>
                </c:pt>
                <c:pt idx="90">
                  <c:v>-3.0211913671339756</c:v>
                </c:pt>
                <c:pt idx="91">
                  <c:v>-3.2678822217995558</c:v>
                </c:pt>
                <c:pt idx="92">
                  <c:v>-3.52188682195077</c:v>
                </c:pt>
                <c:pt idx="93">
                  <c:v>-3.7826120018806932</c:v>
                </c:pt>
                <c:pt idx="94">
                  <c:v>-4.0494061247461808</c:v>
                </c:pt>
                <c:pt idx="95">
                  <c:v>-4.3215882239870735</c:v>
                </c:pt>
                <c:pt idx="96">
                  <c:v>-4.5984774368774719</c:v>
                </c:pt>
                <c:pt idx="97">
                  <c:v>-4.8794187630334118</c:v>
                </c:pt>
                <c:pt idx="98">
                  <c:v>-5.1638026899733225</c:v>
                </c:pt>
                <c:pt idx="99">
                  <c:v>-5.45107787057528</c:v>
                </c:pt>
                <c:pt idx="100">
                  <c:v>-5.7407573272523162</c:v>
                </c:pt>
                <c:pt idx="101">
                  <c:v>-6.0324194089113492</c:v>
                </c:pt>
                <c:pt idx="102">
                  <c:v>-6.3257049847356432</c:v>
                </c:pt>
                <c:pt idx="103">
                  <c:v>-6.6203122776895249</c:v>
                </c:pt>
                <c:pt idx="104">
                  <c:v>-6.9159904845717701</c:v>
                </c:pt>
                <c:pt idx="105">
                  <c:v>-7.2125330227235578</c:v>
                </c:pt>
                <c:pt idx="106">
                  <c:v>-7.5097709597773763</c:v>
                </c:pt>
                <c:pt idx="107">
                  <c:v>-7.8075669546198867</c:v>
                </c:pt>
                <c:pt idx="108">
                  <c:v>-8.1058098713186055</c:v>
                </c:pt>
                <c:pt idx="109">
                  <c:v>-8.4044101160393012</c:v>
                </c:pt>
                <c:pt idx="110">
                  <c:v>-8.7032956780470396</c:v>
                </c:pt>
                <c:pt idx="111">
                  <c:v>-9.0024088176995765</c:v>
                </c:pt>
                <c:pt idx="112">
                  <c:v>-9.3017033267855318</c:v>
                </c:pt>
                <c:pt idx="113">
                  <c:v>-9.601142281957598</c:v>
                </c:pt>
                <c:pt idx="114">
                  <c:v>-9.9006962149455706</c:v>
                </c:pt>
                <c:pt idx="115">
                  <c:v>-10.20034163009408</c:v>
                </c:pt>
                <c:pt idx="116">
                  <c:v>-10.500059808270674</c:v>
                </c:pt>
                <c:pt idx="117">
                  <c:v>-10.799835844970277</c:v>
                </c:pt>
                <c:pt idx="118">
                  <c:v>-11.099657878747566</c:v>
                </c:pt>
                <c:pt idx="119">
                  <c:v>-11.399516473573376</c:v>
                </c:pt>
                <c:pt idx="120">
                  <c:v>-11.699404125201402</c:v>
                </c:pt>
                <c:pt idx="121">
                  <c:v>-11.999314867147428</c:v>
                </c:pt>
                <c:pt idx="122">
                  <c:v>-12.29924395649619</c:v>
                </c:pt>
                <c:pt idx="123">
                  <c:v>-12.599187623562806</c:v>
                </c:pt>
                <c:pt idx="124">
                  <c:v>-12.899142872557377</c:v>
                </c:pt>
                <c:pt idx="125">
                  <c:v>-13.19910732294125</c:v>
                </c:pt>
                <c:pt idx="126">
                  <c:v>-13.49907908321841</c:v>
                </c:pt>
                <c:pt idx="127">
                  <c:v>-13.799056650562328</c:v>
                </c:pt>
                <c:pt idx="128">
                  <c:v>-14.099038831009626</c:v>
                </c:pt>
                <c:pt idx="129">
                  <c:v>-14.399024676018932</c:v>
                </c:pt>
                <c:pt idx="130">
                  <c:v>-14.699013432047133</c:v>
                </c:pt>
                <c:pt idx="131">
                  <c:v>-14.999004500476904</c:v>
                </c:pt>
                <c:pt idx="132">
                  <c:v>-15.298997405773767</c:v>
                </c:pt>
                <c:pt idx="133">
                  <c:v>-15.598991770184675</c:v>
                </c:pt>
                <c:pt idx="134">
                  <c:v>-15.898987293635443</c:v>
                </c:pt>
                <c:pt idx="135">
                  <c:v>-16.198983737759686</c:v>
                </c:pt>
                <c:pt idx="136">
                  <c:v>-16.498980913210577</c:v>
                </c:pt>
                <c:pt idx="137">
                  <c:v>-16.798978669580997</c:v>
                </c:pt>
                <c:pt idx="138">
                  <c:v>-17.098976887396066</c:v>
                </c:pt>
                <c:pt idx="139">
                  <c:v>-17.398975471752085</c:v>
                </c:pt>
                <c:pt idx="140">
                  <c:v>-17.698974347263466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Sheet1!$C$163</c:f>
              <c:strCache>
                <c:ptCount val="1"/>
                <c:pt idx="0">
                  <c:v>AH(n-1)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Sheet1!$C$308:$C$448</c:f>
              <c:numCache>
                <c:formatCode>General</c:formatCode>
                <c:ptCount val="141"/>
                <c:pt idx="0">
                  <c:v>-2.0000043429231478</c:v>
                </c:pt>
                <c:pt idx="1">
                  <c:v>-1.9000054674092481</c:v>
                </c:pt>
                <c:pt idx="2">
                  <c:v>-1.8000068830492437</c:v>
                </c:pt>
                <c:pt idx="3">
                  <c:v>-1.7000086652278594</c:v>
                </c:pt>
                <c:pt idx="4">
                  <c:v>-1.6000109088474292</c:v>
                </c:pt>
                <c:pt idx="5">
                  <c:v>-1.5000137333806722</c:v>
                </c:pt>
                <c:pt idx="6">
                  <c:v>-1.4000172892312799</c:v>
                </c:pt>
                <c:pt idx="7">
                  <c:v>-1.3000217657406563</c:v>
                </c:pt>
                <c:pt idx="8">
                  <c:v>-1.2000274012665888</c:v>
                </c:pt>
                <c:pt idx="9">
                  <c:v>-1.100034495869622</c:v>
                </c:pt>
                <c:pt idx="10">
                  <c:v>-1.0000434272812051</c:v>
                </c:pt>
                <c:pt idx="11">
                  <c:v>-0.900054671001566</c:v>
                </c:pt>
                <c:pt idx="12">
                  <c:v>-0.80006882559378045</c:v>
                </c:pt>
                <c:pt idx="13">
                  <c:v>-0.70008664451498237</c:v>
                </c:pt>
                <c:pt idx="14">
                  <c:v>-0.60010907617026177</c:v>
                </c:pt>
                <c:pt idx="15">
                  <c:v>-0.50013731430707387</c:v>
                </c:pt>
                <c:pt idx="16">
                  <c:v>-0.40017286140979375</c:v>
                </c:pt>
                <c:pt idx="17">
                  <c:v>-0.30021760843229683</c:v>
                </c:pt>
                <c:pt idx="18">
                  <c:v>-0.20027393505428293</c:v>
                </c:pt>
                <c:pt idx="19">
                  <c:v>-0.1003448357048288</c:v>
                </c:pt>
                <c:pt idx="20">
                  <c:v>-4.3407791317939988E-4</c:v>
                </c:pt>
                <c:pt idx="21">
                  <c:v>9.9453598819697786E-2</c:v>
                </c:pt>
                <c:pt idx="22">
                  <c:v>0.19931223341650947</c:v>
                </c:pt>
                <c:pt idx="23">
                  <c:v>0.29913433019169183</c:v>
                </c:pt>
                <c:pt idx="24">
                  <c:v>0.39891046666669105</c:v>
                </c:pt>
                <c:pt idx="25">
                  <c:v>0.49862880283806121</c:v>
                </c:pt>
                <c:pt idx="26">
                  <c:v>0.59827446811539475</c:v>
                </c:pt>
                <c:pt idx="27">
                  <c:v>0.69782879698126754</c:v>
                </c:pt>
                <c:pt idx="28">
                  <c:v>0.79726837848388177</c:v>
                </c:pt>
                <c:pt idx="29">
                  <c:v>0.89656387806206939</c:v>
                </c:pt>
                <c:pt idx="30">
                  <c:v>0.99567858321786307</c:v>
                </c:pt>
                <c:pt idx="31">
                  <c:v>1.0945666178045954</c:v>
                </c:pt>
                <c:pt idx="32">
                  <c:v>1.1931707642995319</c:v>
                </c:pt>
                <c:pt idx="33">
                  <c:v>1.2914198312561509</c:v>
                </c:pt>
                <c:pt idx="34">
                  <c:v>1.3892255071806054</c:v>
                </c:pt>
                <c:pt idx="35">
                  <c:v>1.4864786569089683</c:v>
                </c:pt>
                <c:pt idx="36">
                  <c:v>1.5830450487609662</c:v>
                </c:pt>
                <c:pt idx="37">
                  <c:v>1.6787605592483696</c:v>
                </c:pt>
                <c:pt idx="38">
                  <c:v>1.7734259980544644</c:v>
                </c:pt>
                <c:pt idx="39">
                  <c:v>1.8668018414314695</c:v>
                </c:pt>
                <c:pt idx="40">
                  <c:v>1.9586033666885865</c:v>
                </c:pt>
                <c:pt idx="41">
                  <c:v>2.0484969444766929</c:v>
                </c:pt>
                <c:pt idx="42">
                  <c:v>2.1360985492494846</c:v>
                </c:pt>
                <c:pt idx="43">
                  <c:v>2.2209758366294658</c:v>
                </c:pt>
                <c:pt idx="44">
                  <c:v>2.3026553054158256</c:v>
                </c:pt>
                <c:pt idx="45">
                  <c:v>2.3806359567541344</c:v>
                </c:pt>
                <c:pt idx="46">
                  <c:v>2.4544103061327966</c:v>
                </c:pt>
                <c:pt idx="47">
                  <c:v>2.5234924709567648</c:v>
                </c:pt>
                <c:pt idx="48">
                  <c:v>2.5874513947057811</c:v>
                </c:pt>
                <c:pt idx="49">
                  <c:v>2.6459454084193856</c:v>
                </c:pt>
                <c:pt idx="50">
                  <c:v>2.6987528896599171</c:v>
                </c:pt>
                <c:pt idx="51">
                  <c:v>2.7457934704738056</c:v>
                </c:pt>
                <c:pt idx="52">
                  <c:v>2.7871355068750172</c:v>
                </c:pt>
                <c:pt idx="53">
                  <c:v>2.8229881750723917</c:v>
                </c:pt>
                <c:pt idx="54">
                  <c:v>2.8536797732438974</c:v>
                </c:pt>
                <c:pt idx="55">
                  <c:v>2.8796264683341293</c:v>
                </c:pt>
                <c:pt idx="56">
                  <c:v>2.9012969997133777</c:v>
                </c:pt>
                <c:pt idx="57">
                  <c:v>2.9191785515099653</c:v>
                </c:pt>
                <c:pt idx="58">
                  <c:v>2.9337475665529236</c:v>
                </c:pt>
                <c:pt idx="59">
                  <c:v>2.9454474088436373</c:v>
                </c:pt>
                <c:pt idx="60">
                  <c:v>2.9546731086680667</c:v>
                </c:pt>
                <c:pt idx="61">
                  <c:v>2.9617622783040627</c:v>
                </c:pt>
                <c:pt idx="62">
                  <c:v>2.9669907168449821</c:v>
                </c:pt>
                <c:pt idx="63">
                  <c:v>2.970571107862428</c:v>
                </c:pt>
                <c:pt idx="64">
                  <c:v>2.9726533784260605</c:v>
                </c:pt>
                <c:pt idx="65">
                  <c:v>2.9733255807612604</c:v>
                </c:pt>
                <c:pt idx="66">
                  <c:v>2.9726144795180662</c:v>
                </c:pt>
                <c:pt idx="67">
                  <c:v>2.9704853306038057</c:v>
                </c:pt>
                <c:pt idx="68">
                  <c:v>2.9668406118343178</c:v>
                </c:pt>
                <c:pt idx="69">
                  <c:v>2.961517723626887</c:v>
                </c:pt>
                <c:pt idx="70">
                  <c:v>2.9542859410591324</c:v>
                </c:pt>
                <c:pt idx="71">
                  <c:v>2.9448431859651802</c:v>
                </c:pt>
                <c:pt idx="72">
                  <c:v>2.9328135041178407</c:v>
                </c:pt>
                <c:pt idx="73">
                  <c:v>2.9177464542637166</c:v>
                </c:pt>
                <c:pt idx="74">
                  <c:v>2.8991198755865968</c:v>
                </c:pt>
                <c:pt idx="75">
                  <c:v>2.8763475781512624</c:v>
                </c:pt>
                <c:pt idx="76">
                  <c:v>2.8487932357549108</c:v>
                </c:pt>
                <c:pt idx="77">
                  <c:v>2.8157910003465929</c:v>
                </c:pt>
                <c:pt idx="78">
                  <c:v>2.7766720581686246</c:v>
                </c:pt>
                <c:pt idx="79">
                  <c:v>2.7307946978447957</c:v>
                </c:pt>
                <c:pt idx="80">
                  <c:v>2.6775739475940474</c:v>
                </c:pt>
                <c:pt idx="81">
                  <c:v>2.6165061561779863</c:v>
                </c:pt>
                <c:pt idx="82">
                  <c:v>2.5471846327442522</c:v>
                </c:pt>
                <c:pt idx="83">
                  <c:v>2.4693047109807904</c:v>
                </c:pt>
                <c:pt idx="84">
                  <c:v>2.3826597117764439</c:v>
                </c:pt>
                <c:pt idx="85">
                  <c:v>2.2871320370999872</c:v>
                </c:pt>
                <c:pt idx="86">
                  <c:v>2.1826848292382892</c:v>
                </c:pt>
                <c:pt idx="87">
                  <c:v>2.0693586838667968</c:v>
                </c:pt>
                <c:pt idx="88">
                  <c:v>1.9472751454225108</c:v>
                </c:pt>
                <c:pt idx="89">
                  <c:v>1.8166452512295554</c:v>
                </c:pt>
                <c:pt idx="90">
                  <c:v>1.6777786372020431</c:v>
                </c:pt>
                <c:pt idx="91">
                  <c:v>1.5310877825364637</c:v>
                </c:pt>
                <c:pt idx="92">
                  <c:v>1.3770831823852494</c:v>
                </c:pt>
                <c:pt idx="93">
                  <c:v>1.2163580024553271</c:v>
                </c:pt>
                <c:pt idx="94">
                  <c:v>1.0495638795898394</c:v>
                </c:pt>
                <c:pt idx="95">
                  <c:v>0.87738178034894609</c:v>
                </c:pt>
                <c:pt idx="96">
                  <c:v>0.70049256745854704</c:v>
                </c:pt>
                <c:pt idx="97">
                  <c:v>0.5195512413026071</c:v>
                </c:pt>
                <c:pt idx="98">
                  <c:v>0.33516731436269692</c:v>
                </c:pt>
                <c:pt idx="99">
                  <c:v>0.14789213376073895</c:v>
                </c:pt>
                <c:pt idx="100">
                  <c:v>-4.1787322916297519E-2</c:v>
                </c:pt>
                <c:pt idx="101">
                  <c:v>-0.23344940457532895</c:v>
                </c:pt>
                <c:pt idx="102">
                  <c:v>-0.42673498039962393</c:v>
                </c:pt>
                <c:pt idx="103">
                  <c:v>-0.62134227335350378</c:v>
                </c:pt>
                <c:pt idx="104">
                  <c:v>-0.81702048023574991</c:v>
                </c:pt>
                <c:pt idx="105">
                  <c:v>-1.0135630183875379</c:v>
                </c:pt>
                <c:pt idx="106">
                  <c:v>-1.2108009554413566</c:v>
                </c:pt>
                <c:pt idx="107">
                  <c:v>-1.4085969502838671</c:v>
                </c:pt>
                <c:pt idx="108">
                  <c:v>-1.6068398669825861</c:v>
                </c:pt>
                <c:pt idx="109">
                  <c:v>-1.8054401117032821</c:v>
                </c:pt>
                <c:pt idx="110">
                  <c:v>-2.0043256737110213</c:v>
                </c:pt>
                <c:pt idx="111">
                  <c:v>-2.2034388133635581</c:v>
                </c:pt>
                <c:pt idx="112">
                  <c:v>-2.4027333224495133</c:v>
                </c:pt>
                <c:pt idx="113">
                  <c:v>-2.6021722776215759</c:v>
                </c:pt>
                <c:pt idx="114">
                  <c:v>-2.8017262106095493</c:v>
                </c:pt>
                <c:pt idx="115">
                  <c:v>-3.0013716257580594</c:v>
                </c:pt>
                <c:pt idx="116">
                  <c:v>-3.201089803934654</c:v>
                </c:pt>
                <c:pt idx="117">
                  <c:v>-3.4008658406342573</c:v>
                </c:pt>
                <c:pt idx="118">
                  <c:v>-3.6006878744115456</c:v>
                </c:pt>
                <c:pt idx="119">
                  <c:v>-3.8005464692373563</c:v>
                </c:pt>
                <c:pt idx="120">
                  <c:v>-4.0004341208653829</c:v>
                </c:pt>
                <c:pt idx="121">
                  <c:v>-4.2003448628114084</c:v>
                </c:pt>
                <c:pt idx="122">
                  <c:v>-4.4002739521601706</c:v>
                </c:pt>
                <c:pt idx="123">
                  <c:v>-4.6002176192267843</c:v>
                </c:pt>
                <c:pt idx="124">
                  <c:v>-4.8001728682213569</c:v>
                </c:pt>
                <c:pt idx="125">
                  <c:v>-5.0001373186052316</c:v>
                </c:pt>
                <c:pt idx="126">
                  <c:v>-5.2001090788823916</c:v>
                </c:pt>
                <c:pt idx="127">
                  <c:v>-5.400086646226308</c:v>
                </c:pt>
                <c:pt idx="128">
                  <c:v>-5.6000688266736036</c:v>
                </c:pt>
                <c:pt idx="129">
                  <c:v>-5.8000546716829122</c:v>
                </c:pt>
                <c:pt idx="130">
                  <c:v>-6.0000434277111134</c:v>
                </c:pt>
                <c:pt idx="131">
                  <c:v>-6.2000344961408844</c:v>
                </c:pt>
                <c:pt idx="132">
                  <c:v>-6.4000274014377467</c:v>
                </c:pt>
                <c:pt idx="133">
                  <c:v>-6.6000217658486537</c:v>
                </c:pt>
                <c:pt idx="134">
                  <c:v>-6.8000172892994231</c:v>
                </c:pt>
                <c:pt idx="135">
                  <c:v>-7.0000137334236685</c:v>
                </c:pt>
                <c:pt idx="136">
                  <c:v>-7.2000109088745585</c:v>
                </c:pt>
                <c:pt idx="137">
                  <c:v>-7.4000086652449761</c:v>
                </c:pt>
                <c:pt idx="138">
                  <c:v>-7.600006883060046</c:v>
                </c:pt>
                <c:pt idx="139">
                  <c:v>-7.8000054674160646</c:v>
                </c:pt>
                <c:pt idx="140">
                  <c:v>-8.000004342927447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Sheet1!$D$163</c:f>
              <c:strCache>
                <c:ptCount val="1"/>
                <c:pt idx="0">
                  <c:v>AH(n-2)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Sheet1!$D$308:$D$448</c:f>
              <c:numCache>
                <c:formatCode>General</c:formatCode>
                <c:ptCount val="141"/>
                <c:pt idx="0">
                  <c:v>-11.000004342923148</c:v>
                </c:pt>
                <c:pt idx="1">
                  <c:v>-10.800005467409248</c:v>
                </c:pt>
                <c:pt idx="2">
                  <c:v>-10.600006883049243</c:v>
                </c:pt>
                <c:pt idx="3">
                  <c:v>-10.40000866522786</c:v>
                </c:pt>
                <c:pt idx="4">
                  <c:v>-10.20001090884743</c:v>
                </c:pt>
                <c:pt idx="5">
                  <c:v>-10.000013733380673</c:v>
                </c:pt>
                <c:pt idx="6">
                  <c:v>-9.8000172892312793</c:v>
                </c:pt>
                <c:pt idx="7">
                  <c:v>-9.6000217657406566</c:v>
                </c:pt>
                <c:pt idx="8">
                  <c:v>-9.4000274012665894</c:v>
                </c:pt>
                <c:pt idx="9">
                  <c:v>-9.2000344958696214</c:v>
                </c:pt>
                <c:pt idx="10">
                  <c:v>-9.0000434272812058</c:v>
                </c:pt>
                <c:pt idx="11">
                  <c:v>-8.8000546710015648</c:v>
                </c:pt>
                <c:pt idx="12">
                  <c:v>-8.6000688255937803</c:v>
                </c:pt>
                <c:pt idx="13">
                  <c:v>-8.4000866445149818</c:v>
                </c:pt>
                <c:pt idx="14">
                  <c:v>-8.2001090761702624</c:v>
                </c:pt>
                <c:pt idx="15">
                  <c:v>-8.0001373143070733</c:v>
                </c:pt>
                <c:pt idx="16">
                  <c:v>-7.8001728614097932</c:v>
                </c:pt>
                <c:pt idx="17">
                  <c:v>-7.6002176084322972</c:v>
                </c:pt>
                <c:pt idx="18">
                  <c:v>-7.4002739350542823</c:v>
                </c:pt>
                <c:pt idx="19">
                  <c:v>-7.2003448357048283</c:v>
                </c:pt>
                <c:pt idx="20">
                  <c:v>-7.0004340779131793</c:v>
                </c:pt>
                <c:pt idx="21">
                  <c:v>-6.8005464011803021</c:v>
                </c:pt>
                <c:pt idx="22">
                  <c:v>-6.6006877665834898</c:v>
                </c:pt>
                <c:pt idx="23">
                  <c:v>-6.400865669808308</c:v>
                </c:pt>
                <c:pt idx="24">
                  <c:v>-6.2010895333333087</c:v>
                </c:pt>
                <c:pt idx="25">
                  <c:v>-6.0013711971619381</c:v>
                </c:pt>
                <c:pt idx="26">
                  <c:v>-5.801725531884605</c:v>
                </c:pt>
                <c:pt idx="27">
                  <c:v>-5.6021712030187318</c:v>
                </c:pt>
                <c:pt idx="28">
                  <c:v>-5.4027316215161179</c:v>
                </c:pt>
                <c:pt idx="29">
                  <c:v>-5.2034361219379299</c:v>
                </c:pt>
                <c:pt idx="30">
                  <c:v>-5.0043214167821368</c:v>
                </c:pt>
                <c:pt idx="31">
                  <c:v>-4.8054333821954041</c:v>
                </c:pt>
                <c:pt idx="32">
                  <c:v>-4.6068292357004674</c:v>
                </c:pt>
                <c:pt idx="33">
                  <c:v>-4.4085801687438488</c:v>
                </c:pt>
                <c:pt idx="34">
                  <c:v>-4.2107744928193949</c:v>
                </c:pt>
                <c:pt idx="35">
                  <c:v>-4.013521343091031</c:v>
                </c:pt>
                <c:pt idx="36">
                  <c:v>-3.8169549512390333</c:v>
                </c:pt>
                <c:pt idx="37">
                  <c:v>-3.6212394407516295</c:v>
                </c:pt>
                <c:pt idx="38">
                  <c:v>-3.4265740019455349</c:v>
                </c:pt>
                <c:pt idx="39">
                  <c:v>-3.2331981585685301</c:v>
                </c:pt>
                <c:pt idx="40">
                  <c:v>-3.0413966333114137</c:v>
                </c:pt>
                <c:pt idx="41">
                  <c:v>-2.851503055523307</c:v>
                </c:pt>
                <c:pt idx="42">
                  <c:v>-2.6639014507505152</c:v>
                </c:pt>
                <c:pt idx="43">
                  <c:v>-2.4790241633705343</c:v>
                </c:pt>
                <c:pt idx="44">
                  <c:v>-2.2973446945841731</c:v>
                </c:pt>
                <c:pt idx="45">
                  <c:v>-2.1193640432458647</c:v>
                </c:pt>
                <c:pt idx="46">
                  <c:v>-1.9455896938672033</c:v>
                </c:pt>
                <c:pt idx="47">
                  <c:v>-1.7765075290432346</c:v>
                </c:pt>
                <c:pt idx="48">
                  <c:v>-1.6125486052942186</c:v>
                </c:pt>
                <c:pt idx="49">
                  <c:v>-1.4540545915806136</c:v>
                </c:pt>
                <c:pt idx="50">
                  <c:v>-1.3012471103400831</c:v>
                </c:pt>
                <c:pt idx="51">
                  <c:v>-1.1542065295261938</c:v>
                </c:pt>
                <c:pt idx="52">
                  <c:v>-1.0128644931249819</c:v>
                </c:pt>
                <c:pt idx="53">
                  <c:v>-0.8770118249276081</c:v>
                </c:pt>
                <c:pt idx="54">
                  <c:v>-0.74632022675610166</c:v>
                </c:pt>
                <c:pt idx="55">
                  <c:v>-0.62037353166587039</c:v>
                </c:pt>
                <c:pt idx="56">
                  <c:v>-0.49870300028662229</c:v>
                </c:pt>
                <c:pt idx="57">
                  <c:v>-0.38082144849003347</c:v>
                </c:pt>
                <c:pt idx="58">
                  <c:v>-0.26625243344707589</c:v>
                </c:pt>
                <c:pt idx="59">
                  <c:v>-0.15455259115636161</c:v>
                </c:pt>
                <c:pt idx="60">
                  <c:v>-4.5326891331933419E-2</c:v>
                </c:pt>
                <c:pt idx="61">
                  <c:v>6.1762278304063112E-2</c:v>
                </c:pt>
                <c:pt idx="62">
                  <c:v>0.16699071684498265</c:v>
                </c:pt>
                <c:pt idx="63">
                  <c:v>0.27057110786242822</c:v>
                </c:pt>
                <c:pt idx="64">
                  <c:v>0.37265337842606167</c:v>
                </c:pt>
                <c:pt idx="65">
                  <c:v>0.47332558076126124</c:v>
                </c:pt>
                <c:pt idx="66">
                  <c:v>0.57261447951806654</c:v>
                </c:pt>
                <c:pt idx="67">
                  <c:v>0.67048533060380633</c:v>
                </c:pt>
                <c:pt idx="68">
                  <c:v>0.76684061183431806</c:v>
                </c:pt>
                <c:pt idx="69">
                  <c:v>0.86151772362688772</c:v>
                </c:pt>
                <c:pt idx="70">
                  <c:v>0.95428594105913234</c:v>
                </c:pt>
                <c:pt idx="71">
                  <c:v>1.0448431859651801</c:v>
                </c:pt>
                <c:pt idx="72">
                  <c:v>1.1328135041178415</c:v>
                </c:pt>
                <c:pt idx="73">
                  <c:v>1.2177464542637175</c:v>
                </c:pt>
                <c:pt idx="74">
                  <c:v>1.2991198755865985</c:v>
                </c:pt>
                <c:pt idx="75">
                  <c:v>1.376347578151264</c:v>
                </c:pt>
                <c:pt idx="76">
                  <c:v>1.4487932357549116</c:v>
                </c:pt>
                <c:pt idx="77">
                  <c:v>1.5157910003465933</c:v>
                </c:pt>
                <c:pt idx="78">
                  <c:v>1.5766720581686249</c:v>
                </c:pt>
                <c:pt idx="79">
                  <c:v>1.6307946978447967</c:v>
                </c:pt>
                <c:pt idx="80">
                  <c:v>1.6775739475940474</c:v>
                </c:pt>
                <c:pt idx="81">
                  <c:v>1.7165061561779866</c:v>
                </c:pt>
                <c:pt idx="82">
                  <c:v>1.7471846327442524</c:v>
                </c:pt>
                <c:pt idx="83">
                  <c:v>1.7693047109807916</c:v>
                </c:pt>
                <c:pt idx="84">
                  <c:v>1.7826597117764444</c:v>
                </c:pt>
                <c:pt idx="85">
                  <c:v>1.7871320370999877</c:v>
                </c:pt>
                <c:pt idx="86">
                  <c:v>1.7826848292382889</c:v>
                </c:pt>
                <c:pt idx="87">
                  <c:v>1.7693586838667963</c:v>
                </c:pt>
                <c:pt idx="88">
                  <c:v>1.7472751454225128</c:v>
                </c:pt>
                <c:pt idx="89">
                  <c:v>1.7166452512295574</c:v>
                </c:pt>
                <c:pt idx="90">
                  <c:v>1.6777786372020433</c:v>
                </c:pt>
                <c:pt idx="91">
                  <c:v>1.6310877825364645</c:v>
                </c:pt>
                <c:pt idx="92">
                  <c:v>1.5770831823852498</c:v>
                </c:pt>
                <c:pt idx="93">
                  <c:v>1.5163580024553287</c:v>
                </c:pt>
                <c:pt idx="94">
                  <c:v>1.4495638795898407</c:v>
                </c:pt>
                <c:pt idx="95">
                  <c:v>1.3773817803489468</c:v>
                </c:pt>
                <c:pt idx="96">
                  <c:v>1.3004925674585472</c:v>
                </c:pt>
                <c:pt idx="97">
                  <c:v>1.2195512413026068</c:v>
                </c:pt>
                <c:pt idx="98">
                  <c:v>1.1351673143626981</c:v>
                </c:pt>
                <c:pt idx="99">
                  <c:v>1.0478921337607394</c:v>
                </c:pt>
                <c:pt idx="100">
                  <c:v>0.9582126770837025</c:v>
                </c:pt>
                <c:pt idx="101">
                  <c:v>0.86655059542467239</c:v>
                </c:pt>
                <c:pt idx="102">
                  <c:v>0.77326501960037708</c:v>
                </c:pt>
                <c:pt idx="103">
                  <c:v>0.67865772664649837</c:v>
                </c:pt>
                <c:pt idx="104">
                  <c:v>0.58297951976425177</c:v>
                </c:pt>
                <c:pt idx="105">
                  <c:v>0.48643698161246335</c:v>
                </c:pt>
                <c:pt idx="106">
                  <c:v>0.38919904455864418</c:v>
                </c:pt>
                <c:pt idx="107">
                  <c:v>0.29140304971613312</c:v>
                </c:pt>
                <c:pt idx="108">
                  <c:v>0.19316013301741536</c:v>
                </c:pt>
                <c:pt idx="109">
                  <c:v>9.4559888296719061E-2</c:v>
                </c:pt>
                <c:pt idx="110">
                  <c:v>-4.3256737110211581E-3</c:v>
                </c:pt>
                <c:pt idx="111">
                  <c:v>-0.10343881336355765</c:v>
                </c:pt>
                <c:pt idx="112">
                  <c:v>-0.20273332244951339</c:v>
                </c:pt>
                <c:pt idx="113">
                  <c:v>-0.30217227762157345</c:v>
                </c:pt>
                <c:pt idx="114">
                  <c:v>-0.40172621060954727</c:v>
                </c:pt>
                <c:pt idx="115">
                  <c:v>-0.5013716257580576</c:v>
                </c:pt>
                <c:pt idx="116">
                  <c:v>-0.6010898039346525</c:v>
                </c:pt>
                <c:pt idx="117">
                  <c:v>-0.70086584063425639</c:v>
                </c:pt>
                <c:pt idx="118">
                  <c:v>-0.80068787441154365</c:v>
                </c:pt>
                <c:pt idx="119">
                  <c:v>-0.90054646923735471</c:v>
                </c:pt>
                <c:pt idx="120">
                  <c:v>-1.0004341208653829</c:v>
                </c:pt>
                <c:pt idx="121">
                  <c:v>-1.1003448628114076</c:v>
                </c:pt>
                <c:pt idx="122">
                  <c:v>-1.2002739521601702</c:v>
                </c:pt>
                <c:pt idx="123">
                  <c:v>-1.3002176192267831</c:v>
                </c:pt>
                <c:pt idx="124">
                  <c:v>-1.4001728682213563</c:v>
                </c:pt>
                <c:pt idx="125">
                  <c:v>-1.5001373186052311</c:v>
                </c:pt>
                <c:pt idx="126">
                  <c:v>-1.6001090788823917</c:v>
                </c:pt>
                <c:pt idx="127">
                  <c:v>-1.7000866462263087</c:v>
                </c:pt>
                <c:pt idx="128">
                  <c:v>-1.8000688266736014</c:v>
                </c:pt>
                <c:pt idx="129">
                  <c:v>-1.9000546716829096</c:v>
                </c:pt>
                <c:pt idx="130">
                  <c:v>-2.0000434277111139</c:v>
                </c:pt>
                <c:pt idx="131">
                  <c:v>-2.100034496140883</c:v>
                </c:pt>
                <c:pt idx="132">
                  <c:v>-2.2000274014377457</c:v>
                </c:pt>
                <c:pt idx="133">
                  <c:v>-2.3000217658486517</c:v>
                </c:pt>
                <c:pt idx="134">
                  <c:v>-2.4000172892994214</c:v>
                </c:pt>
                <c:pt idx="135">
                  <c:v>-2.5000137334236672</c:v>
                </c:pt>
                <c:pt idx="136">
                  <c:v>-2.6000109088745575</c:v>
                </c:pt>
                <c:pt idx="137">
                  <c:v>-2.700008665244976</c:v>
                </c:pt>
                <c:pt idx="138">
                  <c:v>-2.8000068830600449</c:v>
                </c:pt>
                <c:pt idx="139">
                  <c:v>-2.9000054674160634</c:v>
                </c:pt>
                <c:pt idx="140">
                  <c:v>-3.0000043429274474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Sheet1!$E$163</c:f>
              <c:strCache>
                <c:ptCount val="1"/>
                <c:pt idx="0">
                  <c:v>AH(n-3)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Sheet1!$E$308:$E$448</c:f>
              <c:numCache>
                <c:formatCode>General</c:formatCode>
                <c:ptCount val="141"/>
                <c:pt idx="0">
                  <c:v>-20.301034338587129</c:v>
                </c:pt>
                <c:pt idx="1">
                  <c:v>-20.001035463073229</c:v>
                </c:pt>
                <c:pt idx="2">
                  <c:v>-19.701036878713225</c:v>
                </c:pt>
                <c:pt idx="3">
                  <c:v>-19.401038660891842</c:v>
                </c:pt>
                <c:pt idx="4">
                  <c:v>-19.101040904511411</c:v>
                </c:pt>
                <c:pt idx="5">
                  <c:v>-18.801043729044654</c:v>
                </c:pt>
                <c:pt idx="6">
                  <c:v>-18.501047284895261</c:v>
                </c:pt>
                <c:pt idx="7">
                  <c:v>-18.201051761404639</c:v>
                </c:pt>
                <c:pt idx="8">
                  <c:v>-17.901057396930568</c:v>
                </c:pt>
                <c:pt idx="9">
                  <c:v>-17.601064491533602</c:v>
                </c:pt>
                <c:pt idx="10">
                  <c:v>-17.301073422945187</c:v>
                </c:pt>
                <c:pt idx="11">
                  <c:v>-17.001084666665548</c:v>
                </c:pt>
                <c:pt idx="12">
                  <c:v>-16.701098821257762</c:v>
                </c:pt>
                <c:pt idx="13">
                  <c:v>-16.401116640178962</c:v>
                </c:pt>
                <c:pt idx="14">
                  <c:v>-16.101139071834243</c:v>
                </c:pt>
                <c:pt idx="15">
                  <c:v>-15.801167309971055</c:v>
                </c:pt>
                <c:pt idx="16">
                  <c:v>-15.501202857073775</c:v>
                </c:pt>
                <c:pt idx="17">
                  <c:v>-15.201247604096277</c:v>
                </c:pt>
                <c:pt idx="18">
                  <c:v>-14.901303930718264</c:v>
                </c:pt>
                <c:pt idx="19">
                  <c:v>-14.60137483136881</c:v>
                </c:pt>
                <c:pt idx="20">
                  <c:v>-14.301464073577161</c:v>
                </c:pt>
                <c:pt idx="21">
                  <c:v>-14.001576396844284</c:v>
                </c:pt>
                <c:pt idx="22">
                  <c:v>-13.701717762247471</c:v>
                </c:pt>
                <c:pt idx="23">
                  <c:v>-13.401895665472288</c:v>
                </c:pt>
                <c:pt idx="24">
                  <c:v>-13.10211952899729</c:v>
                </c:pt>
                <c:pt idx="25">
                  <c:v>-12.802401192825918</c:v>
                </c:pt>
                <c:pt idx="26">
                  <c:v>-12.502755527548585</c:v>
                </c:pt>
                <c:pt idx="27">
                  <c:v>-12.203201198682713</c:v>
                </c:pt>
                <c:pt idx="28">
                  <c:v>-11.9037616171801</c:v>
                </c:pt>
                <c:pt idx="29">
                  <c:v>-11.604466117601911</c:v>
                </c:pt>
                <c:pt idx="30">
                  <c:v>-11.305351412446118</c:v>
                </c:pt>
                <c:pt idx="31">
                  <c:v>-11.006463377859385</c:v>
                </c:pt>
                <c:pt idx="32">
                  <c:v>-10.707859231364449</c:v>
                </c:pt>
                <c:pt idx="33">
                  <c:v>-10.40961016440783</c:v>
                </c:pt>
                <c:pt idx="34">
                  <c:v>-10.111804488483376</c:v>
                </c:pt>
                <c:pt idx="35">
                  <c:v>-9.8145513387550132</c:v>
                </c:pt>
                <c:pt idx="36">
                  <c:v>-9.5179849469030149</c:v>
                </c:pt>
                <c:pt idx="37">
                  <c:v>-9.2222694364156101</c:v>
                </c:pt>
                <c:pt idx="38">
                  <c:v>-8.9276039976095163</c:v>
                </c:pt>
                <c:pt idx="39">
                  <c:v>-8.6342281542325114</c:v>
                </c:pt>
                <c:pt idx="40">
                  <c:v>-8.3424266289753941</c:v>
                </c:pt>
                <c:pt idx="41">
                  <c:v>-8.0525330511872877</c:v>
                </c:pt>
                <c:pt idx="42">
                  <c:v>-7.7649314464144963</c:v>
                </c:pt>
                <c:pt idx="43">
                  <c:v>-7.4800541590345153</c:v>
                </c:pt>
                <c:pt idx="44">
                  <c:v>-7.1983746902481531</c:v>
                </c:pt>
                <c:pt idx="45">
                  <c:v>-6.9203940389098451</c:v>
                </c:pt>
                <c:pt idx="46">
                  <c:v>-6.6466196895311844</c:v>
                </c:pt>
                <c:pt idx="47">
                  <c:v>-6.3775375247072157</c:v>
                </c:pt>
                <c:pt idx="48">
                  <c:v>-6.1135786009582</c:v>
                </c:pt>
                <c:pt idx="49">
                  <c:v>-5.855084587244594</c:v>
                </c:pt>
                <c:pt idx="50">
                  <c:v>-5.6022771060040641</c:v>
                </c:pt>
                <c:pt idx="51">
                  <c:v>-5.3552365251901746</c:v>
                </c:pt>
                <c:pt idx="52">
                  <c:v>-5.1138944887889624</c:v>
                </c:pt>
                <c:pt idx="53">
                  <c:v>-4.878041820591589</c:v>
                </c:pt>
                <c:pt idx="54">
                  <c:v>-4.6473502224200818</c:v>
                </c:pt>
                <c:pt idx="55">
                  <c:v>-4.4214035273298515</c:v>
                </c:pt>
                <c:pt idx="56">
                  <c:v>-4.1997329959506038</c:v>
                </c:pt>
                <c:pt idx="57">
                  <c:v>-3.9818514441540138</c:v>
                </c:pt>
                <c:pt idx="58">
                  <c:v>-3.7672824291110563</c:v>
                </c:pt>
                <c:pt idx="59">
                  <c:v>-3.5555825868203419</c:v>
                </c:pt>
                <c:pt idx="60">
                  <c:v>-3.3463568869959146</c:v>
                </c:pt>
                <c:pt idx="61">
                  <c:v>-3.1392677173599179</c:v>
                </c:pt>
                <c:pt idx="62">
                  <c:v>-2.934039278818998</c:v>
                </c:pt>
                <c:pt idx="63">
                  <c:v>-2.7304588878015528</c:v>
                </c:pt>
                <c:pt idx="64">
                  <c:v>-2.5283766172379183</c:v>
                </c:pt>
                <c:pt idx="65">
                  <c:v>-2.3277044149027191</c:v>
                </c:pt>
                <c:pt idx="66">
                  <c:v>-2.1284155161459144</c:v>
                </c:pt>
                <c:pt idx="67">
                  <c:v>-1.9305446650601741</c:v>
                </c:pt>
                <c:pt idx="68">
                  <c:v>-1.7341893838296629</c:v>
                </c:pt>
                <c:pt idx="69">
                  <c:v>-1.5395122720370926</c:v>
                </c:pt>
                <c:pt idx="70">
                  <c:v>-1.3467440546048488</c:v>
                </c:pt>
                <c:pt idx="71">
                  <c:v>-1.1561868096988013</c:v>
                </c:pt>
                <c:pt idx="72">
                  <c:v>-0.96821649154613865</c:v>
                </c:pt>
                <c:pt idx="73">
                  <c:v>-0.78328354140026324</c:v>
                </c:pt>
                <c:pt idx="74">
                  <c:v>-0.60191012007738087</c:v>
                </c:pt>
                <c:pt idx="75">
                  <c:v>-0.42468241751271607</c:v>
                </c:pt>
                <c:pt idx="76">
                  <c:v>-0.25223675990906869</c:v>
                </c:pt>
                <c:pt idx="77">
                  <c:v>-8.5238995317387392E-2</c:v>
                </c:pt>
                <c:pt idx="78">
                  <c:v>7.5642062504643642E-2</c:v>
                </c:pt>
                <c:pt idx="79">
                  <c:v>0.22976470218081668</c:v>
                </c:pt>
                <c:pt idx="80">
                  <c:v>0.37654395193006629</c:v>
                </c:pt>
                <c:pt idx="81">
                  <c:v>0.51547616051400591</c:v>
                </c:pt>
                <c:pt idx="82">
                  <c:v>0.64615463708027121</c:v>
                </c:pt>
                <c:pt idx="83">
                  <c:v>0.76827471531681135</c:v>
                </c:pt>
                <c:pt idx="84">
                  <c:v>0.88162971611246388</c:v>
                </c:pt>
                <c:pt idx="85">
                  <c:v>0.98610204143600666</c:v>
                </c:pt>
                <c:pt idx="86">
                  <c:v>1.0816548335743077</c:v>
                </c:pt>
                <c:pt idx="87">
                  <c:v>1.1683286882028145</c:v>
                </c:pt>
                <c:pt idx="88">
                  <c:v>1.2462451497585338</c:v>
                </c:pt>
                <c:pt idx="89">
                  <c:v>1.3156152555655778</c:v>
                </c:pt>
                <c:pt idx="90">
                  <c:v>1.3767486415380621</c:v>
                </c:pt>
                <c:pt idx="91">
                  <c:v>1.4300577868724842</c:v>
                </c:pt>
                <c:pt idx="92">
                  <c:v>1.476053186721269</c:v>
                </c:pt>
                <c:pt idx="93">
                  <c:v>1.515328006791349</c:v>
                </c:pt>
                <c:pt idx="94">
                  <c:v>1.5485338839258607</c:v>
                </c:pt>
                <c:pt idx="95">
                  <c:v>1.5763517846849662</c:v>
                </c:pt>
                <c:pt idx="96">
                  <c:v>1.5994625717945665</c:v>
                </c:pt>
                <c:pt idx="97">
                  <c:v>1.6185212456386255</c:v>
                </c:pt>
                <c:pt idx="98">
                  <c:v>1.6341373186987178</c:v>
                </c:pt>
                <c:pt idx="99">
                  <c:v>1.646862138096759</c:v>
                </c:pt>
                <c:pt idx="100">
                  <c:v>1.6571826814197212</c:v>
                </c:pt>
                <c:pt idx="101">
                  <c:v>1.6655205997606923</c:v>
                </c:pt>
                <c:pt idx="102">
                  <c:v>1.6722350239363968</c:v>
                </c:pt>
                <c:pt idx="103">
                  <c:v>1.6776277309825192</c:v>
                </c:pt>
                <c:pt idx="104">
                  <c:v>1.6819495241002722</c:v>
                </c:pt>
                <c:pt idx="105">
                  <c:v>1.6854069859484833</c:v>
                </c:pt>
                <c:pt idx="106">
                  <c:v>1.6881690488946637</c:v>
                </c:pt>
                <c:pt idx="107">
                  <c:v>1.6903730540521524</c:v>
                </c:pt>
                <c:pt idx="108">
                  <c:v>1.6921301373534356</c:v>
                </c:pt>
                <c:pt idx="109">
                  <c:v>1.6935298926327389</c:v>
                </c:pt>
                <c:pt idx="110">
                  <c:v>1.6946443306249976</c:v>
                </c:pt>
                <c:pt idx="111">
                  <c:v>1.6955311909724615</c:v>
                </c:pt>
                <c:pt idx="112">
                  <c:v>1.6962366818865053</c:v>
                </c:pt>
                <c:pt idx="113">
                  <c:v>1.6967977267144478</c:v>
                </c:pt>
                <c:pt idx="114">
                  <c:v>1.6972437937264735</c:v>
                </c:pt>
                <c:pt idx="115">
                  <c:v>1.6975983785779629</c:v>
                </c:pt>
                <c:pt idx="116">
                  <c:v>1.6978802004013676</c:v>
                </c:pt>
                <c:pt idx="117">
                  <c:v>1.6981041637017633</c:v>
                </c:pt>
                <c:pt idx="118">
                  <c:v>1.698282129924477</c:v>
                </c:pt>
                <c:pt idx="119">
                  <c:v>1.6984235350986656</c:v>
                </c:pt>
                <c:pt idx="120">
                  <c:v>1.6985358834706359</c:v>
                </c:pt>
                <c:pt idx="121">
                  <c:v>1.6986251415246119</c:v>
                </c:pt>
                <c:pt idx="122">
                  <c:v>1.698696052175849</c:v>
                </c:pt>
                <c:pt idx="123">
                  <c:v>1.6987523851092372</c:v>
                </c:pt>
                <c:pt idx="124">
                  <c:v>1.6987971361146637</c:v>
                </c:pt>
                <c:pt idx="125">
                  <c:v>1.6988326857307885</c:v>
                </c:pt>
                <c:pt idx="126">
                  <c:v>1.6988609254536273</c:v>
                </c:pt>
                <c:pt idx="127">
                  <c:v>1.6988833581097098</c:v>
                </c:pt>
                <c:pt idx="128">
                  <c:v>1.6989011776624199</c:v>
                </c:pt>
                <c:pt idx="129">
                  <c:v>1.698915332653111</c:v>
                </c:pt>
                <c:pt idx="130">
                  <c:v>1.6989265766249051</c:v>
                </c:pt>
                <c:pt idx="131">
                  <c:v>1.6989355081951372</c:v>
                </c:pt>
                <c:pt idx="132">
                  <c:v>1.6989426028982739</c:v>
                </c:pt>
                <c:pt idx="133">
                  <c:v>1.6989482384873689</c:v>
                </c:pt>
                <c:pt idx="134">
                  <c:v>1.6989527150365988</c:v>
                </c:pt>
                <c:pt idx="135">
                  <c:v>1.6989562709123529</c:v>
                </c:pt>
                <c:pt idx="136">
                  <c:v>1.698959095461462</c:v>
                </c:pt>
                <c:pt idx="137">
                  <c:v>1.698961339091043</c:v>
                </c:pt>
                <c:pt idx="138">
                  <c:v>1.6989631212759755</c:v>
                </c:pt>
                <c:pt idx="139">
                  <c:v>1.6989645369199562</c:v>
                </c:pt>
                <c:pt idx="140">
                  <c:v>1.6989656614085715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Sheet1!$F$163</c:f>
              <c:strCache>
                <c:ptCount val="1"/>
                <c:pt idx="0">
                  <c:v>AH(n-4)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Sheet1!$F$308:$F$448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Sheet1!$G$163</c:f>
              <c:strCache>
                <c:ptCount val="1"/>
                <c:pt idx="0">
                  <c:v>AH(n-5)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Sheet1!$G$308:$G$448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Sheet1!$H$163</c:f>
              <c:strCache>
                <c:ptCount val="1"/>
                <c:pt idx="0">
                  <c:v>AH(n-6)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Sheet1!$H$308:$H$448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Sheet1!$I$163</c:f>
              <c:strCache>
                <c:ptCount val="1"/>
                <c:pt idx="0">
                  <c:v>AH(n-7)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Sheet1!$I$308:$I$448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Sheet1!$J$163</c:f>
              <c:strCache>
                <c:ptCount val="1"/>
                <c:pt idx="0">
                  <c:v>AH(n-8)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Sheet1!$J$308:$J$448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Sheet1!$K$163</c:f>
              <c:strCache>
                <c:ptCount val="1"/>
                <c:pt idx="0">
                  <c:v>AH(n-9)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Sheet1!$K$308:$K$448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Sheet1!$L$163</c:f>
              <c:strCache>
                <c:ptCount val="1"/>
                <c:pt idx="0">
                  <c:v>AH(n-10)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Sheet1!$L$308:$L$448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Sheet1!$M$307</c:f>
              <c:strCache>
                <c:ptCount val="1"/>
                <c:pt idx="0">
                  <c:v>logD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Sheet1!$M$308:$M$448</c:f>
              <c:numCache>
                <c:formatCode>0.00E+00</c:formatCode>
                <c:ptCount val="141"/>
                <c:pt idx="0">
                  <c:v>2.3010473669221003</c:v>
                </c:pt>
                <c:pt idx="1">
                  <c:v>2.301051864612389</c:v>
                </c:pt>
                <c:pt idx="2">
                  <c:v>2.3010575267696356</c:v>
                </c:pt>
                <c:pt idx="3">
                  <c:v>2.3010646548458218</c:v>
                </c:pt>
                <c:pt idx="4">
                  <c:v>2.3010736283125279</c:v>
                </c:pt>
                <c:pt idx="5">
                  <c:v>2.30108492484232</c:v>
                </c:pt>
                <c:pt idx="6">
                  <c:v>2.3010991457039962</c:v>
                </c:pt>
                <c:pt idx="7">
                  <c:v>2.3011170477149001</c:v>
                </c:pt>
                <c:pt idx="8">
                  <c:v>2.3011395834373443</c:v>
                </c:pt>
                <c:pt idx="9">
                  <c:v>2.3011679517367138</c:v>
                </c:pt>
                <c:pt idx="10">
                  <c:v>2.3012036613571767</c:v>
                </c:pt>
                <c:pt idx="11">
                  <c:v>2.3012486108428818</c:v>
                </c:pt>
                <c:pt idx="12">
                  <c:v>2.3013051889692919</c:v>
                </c:pt>
                <c:pt idx="13">
                  <c:v>2.3013764008882518</c:v>
                </c:pt>
                <c:pt idx="14">
                  <c:v>2.3014660264754991</c:v>
                </c:pt>
                <c:pt idx="15">
                  <c:v>2.3015788189510693</c:v>
                </c:pt>
                <c:pt idx="16">
                  <c:v>2.3017207537775155</c:v>
                </c:pt>
                <c:pt idx="17">
                  <c:v>2.3018993401867243</c:v>
                </c:pt>
                <c:pt idx="18">
                  <c:v>2.3021240104988343</c:v>
                </c:pt>
                <c:pt idx="19">
                  <c:v>2.3024066057176173</c:v>
                </c:pt>
                <c:pt idx="20">
                  <c:v>2.3027619797233765</c:v>
                </c:pt>
                <c:pt idx="21">
                  <c:v>2.3032087486793089</c:v>
                </c:pt>
                <c:pt idx="22">
                  <c:v>2.3037702168453387</c:v>
                </c:pt>
                <c:pt idx="23">
                  <c:v>2.3044755144814077</c:v>
                </c:pt>
                <c:pt idx="24">
                  <c:v>2.3053609872253706</c:v>
                </c:pt>
                <c:pt idx="25">
                  <c:v>2.3064718780518545</c:v>
                </c:pt>
                <c:pt idx="26">
                  <c:v>2.3078643407037553</c:v>
                </c:pt>
                <c:pt idx="27">
                  <c:v>2.3096078142890573</c:v>
                </c:pt>
                <c:pt idx="28">
                  <c:v>2.311787768001683</c:v>
                </c:pt>
                <c:pt idx="29">
                  <c:v>2.3145087861900708</c:v>
                </c:pt>
                <c:pt idx="30">
                  <c:v>2.3178978986324816</c:v>
                </c:pt>
                <c:pt idx="31">
                  <c:v>2.3221079583692332</c:v>
                </c:pt>
                <c:pt idx="32">
                  <c:v>2.3273207188375711</c:v>
                </c:pt>
                <c:pt idx="33">
                  <c:v>2.3337490555914289</c:v>
                </c:pt>
                <c:pt idx="34">
                  <c:v>2.3416375180609297</c:v>
                </c:pt>
                <c:pt idx="35">
                  <c:v>2.3512601078680651</c:v>
                </c:pt>
                <c:pt idx="36">
                  <c:v>2.3629139234457028</c:v>
                </c:pt>
                <c:pt idx="37">
                  <c:v>2.3769071987223729</c:v>
                </c:pt>
                <c:pt idx="38">
                  <c:v>2.3935404621730845</c:v>
                </c:pt>
                <c:pt idx="39">
                  <c:v>2.4130802410821146</c:v>
                </c:pt>
                <c:pt idx="40">
                  <c:v>2.4357260690613471</c:v>
                </c:pt>
                <c:pt idx="41">
                  <c:v>2.4615734772863913</c:v>
                </c:pt>
                <c:pt idx="42">
                  <c:v>2.4905778132258694</c:v>
                </c:pt>
                <c:pt idx="43">
                  <c:v>2.5225254630152625</c:v>
                </c:pt>
                <c:pt idx="44">
                  <c:v>2.557019538275453</c:v>
                </c:pt>
                <c:pt idx="45">
                  <c:v>2.5934857296110074</c:v>
                </c:pt>
                <c:pt idx="46">
                  <c:v>2.6312008234422786</c:v>
                </c:pt>
                <c:pt idx="47">
                  <c:v>2.669342029326967</c:v>
                </c:pt>
                <c:pt idx="48">
                  <c:v>2.7070509324022862</c:v>
                </c:pt>
                <c:pt idx="49">
                  <c:v>2.7435027387934974</c:v>
                </c:pt>
                <c:pt idx="50">
                  <c:v>2.7779703272158933</c:v>
                </c:pt>
                <c:pt idx="51">
                  <c:v>2.8098737391152593</c:v>
                </c:pt>
                <c:pt idx="52">
                  <c:v>2.8388088589899914</c:v>
                </c:pt>
                <c:pt idx="53">
                  <c:v>2.8645533565046231</c:v>
                </c:pt>
                <c:pt idx="54">
                  <c:v>2.8870523168836932</c:v>
                </c:pt>
                <c:pt idx="55">
                  <c:v>2.9063892113441456</c:v>
                </c:pt>
                <c:pt idx="56">
                  <c:v>2.9227492424011383</c:v>
                </c:pt>
                <c:pt idx="57">
                  <c:v>2.9363816330036436</c:v>
                </c:pt>
                <c:pt idx="58">
                  <c:v>2.9475657027050146</c:v>
                </c:pt>
                <c:pt idx="59">
                  <c:v>2.9565834049870396</c:v>
                </c:pt>
                <c:pt idx="60">
                  <c:v>2.963699063435866</c:v>
                </c:pt>
                <c:pt idx="61">
                  <c:v>2.9691456944883412</c:v>
                </c:pt>
                <c:pt idx="62">
                  <c:v>2.9731165908822654</c:v>
                </c:pt>
                <c:pt idx="63">
                  <c:v>2.9757606312495377</c:v>
                </c:pt>
                <c:pt idx="64">
                  <c:v>2.9771798905362075</c:v>
                </c:pt>
                <c:pt idx="65">
                  <c:v>2.9774283905135808</c:v>
                </c:pt>
                <c:pt idx="66">
                  <c:v>2.9765111417769194</c:v>
                </c:pt>
                <c:pt idx="67">
                  <c:v>2.9743829343363948</c:v>
                </c:pt>
                <c:pt idx="68">
                  <c:v>2.9709466189923277</c:v>
                </c:pt>
                <c:pt idx="69">
                  <c:v>2.9660508959103749</c:v>
                </c:pt>
                <c:pt idx="70">
                  <c:v>2.9594879102701084</c:v>
                </c:pt>
                <c:pt idx="71">
                  <c:v>2.950991266155528</c:v>
                </c:pt>
                <c:pt idx="72">
                  <c:v>2.9402354138338334</c:v>
                </c:pt>
                <c:pt idx="73">
                  <c:v>2.9268377189170001</c:v>
                </c:pt>
                <c:pt idx="74">
                  <c:v>2.9103648177726007</c:v>
                </c:pt>
                <c:pt idx="75">
                  <c:v>2.8903449820236058</c:v>
                </c:pt>
                <c:pt idx="76">
                  <c:v>2.8662879936262335</c:v>
                </c:pt>
                <c:pt idx="77">
                  <c:v>2.8377133151242182</c:v>
                </c:pt>
                <c:pt idx="78">
                  <c:v>2.8041860749972454</c:v>
                </c:pt>
                <c:pt idx="79">
                  <c:v>2.7653587454976272</c:v>
                </c:pt>
                <c:pt idx="80">
                  <c:v>2.7210148238385212</c:v>
                </c:pt>
                <c:pt idx="81">
                  <c:v>2.6711099705001153</c:v>
                </c:pt>
                <c:pt idx="82">
                  <c:v>2.6158064048870253</c:v>
                </c:pt>
                <c:pt idx="83">
                  <c:v>2.5554978500420051</c:v>
                </c:pt>
                <c:pt idx="84">
                  <c:v>2.490824124454436</c:v>
                </c:pt>
                <c:pt idx="85">
                  <c:v>2.4226752483477707</c:v>
                </c:pt>
                <c:pt idx="86">
                  <c:v>2.3521835318014088</c:v>
                </c:pt>
                <c:pt idx="87">
                  <c:v>2.2806985766951957</c:v>
                </c:pt>
                <c:pt idx="88">
                  <c:v>2.2097363513960406</c:v>
                </c:pt>
                <c:pt idx="89">
                  <c:v>2.1408931438473906</c:v>
                </c:pt>
                <c:pt idx="90">
                  <c:v>2.0757221202160387</c:v>
                </c:pt>
                <c:pt idx="91">
                  <c:v>2.0155852015101998</c:v>
                </c:pt>
                <c:pt idx="92">
                  <c:v>1.9615104190292449</c:v>
                </c:pt>
                <c:pt idx="93">
                  <c:v>1.9140935692456897</c:v>
                </c:pt>
                <c:pt idx="94">
                  <c:v>1.8734735618265148</c:v>
                </c:pt>
                <c:pt idx="95">
                  <c:v>1.8393855289423711</c:v>
                </c:pt>
                <c:pt idx="96">
                  <c:v>1.8112688392611431</c:v>
                </c:pt>
                <c:pt idx="97">
                  <c:v>1.7883937453391578</c:v>
                </c:pt>
                <c:pt idx="98">
                  <c:v>1.7699746180207234</c:v>
                </c:pt>
                <c:pt idx="99">
                  <c:v>1.7552522676252764</c:v>
                </c:pt>
                <c:pt idx="100">
                  <c:v>1.7435425263336326</c:v>
                </c:pt>
                <c:pt idx="101">
                  <c:v>1.7342572629113278</c:v>
                </c:pt>
                <c:pt idx="102">
                  <c:v>1.7269069081425357</c:v>
                </c:pt>
                <c:pt idx="103">
                  <c:v>1.7210926651169449</c:v>
                </c:pt>
                <c:pt idx="104">
                  <c:v>1.7164942508721162</c:v>
                </c:pt>
                <c:pt idx="105">
                  <c:v>1.7128567164070578</c:v>
                </c:pt>
                <c:pt idx="106">
                  <c:v>1.7099781788611537</c:v>
                </c:pt>
                <c:pt idx="107">
                  <c:v>1.7076992182858703</c:v>
                </c:pt>
                <c:pt idx="108">
                  <c:v>1.7058940936112725</c:v>
                </c:pt>
                <c:pt idx="109">
                  <c:v>1.7044636460789997</c:v>
                </c:pt>
                <c:pt idx="110">
                  <c:v>1.7033296498371935</c:v>
                </c:pt>
                <c:pt idx="111">
                  <c:v>1.7024303515830548</c:v>
                </c:pt>
                <c:pt idx="112">
                  <c:v>1.701716963667846</c:v>
                </c:pt>
                <c:pt idx="113">
                  <c:v>1.7011509113625041</c:v>
                </c:pt>
                <c:pt idx="114">
                  <c:v>1.7007016723564234</c:v>
                </c:pt>
                <c:pt idx="115">
                  <c:v>1.7003450798297988</c:v>
                </c:pt>
                <c:pt idx="116">
                  <c:v>1.7000619880914241</c:v>
                </c:pt>
                <c:pt idx="117">
                  <c:v>1.6998372219426943</c:v>
                </c:pt>
                <c:pt idx="118">
                  <c:v>1.6996587483605266</c:v>
                </c:pt>
                <c:pt idx="119">
                  <c:v>1.6995170226644445</c:v>
                </c:pt>
                <c:pt idx="120">
                  <c:v>1.6994044718562684</c:v>
                </c:pt>
                <c:pt idx="121">
                  <c:v>1.6993150859730706</c:v>
                </c:pt>
                <c:pt idx="122">
                  <c:v>1.6992440946165859</c:v>
                </c:pt>
                <c:pt idx="123">
                  <c:v>1.6991877107363242</c:v>
                </c:pt>
                <c:pt idx="124">
                  <c:v>1.6991429275729053</c:v>
                </c:pt>
                <c:pt idx="125">
                  <c:v>1.6991073576600977</c:v>
                </c:pt>
                <c:pt idx="126">
                  <c:v>1.6990791051277281</c:v>
                </c:pt>
                <c:pt idx="127">
                  <c:v>1.6990566643877798</c:v>
                </c:pt>
                <c:pt idx="128">
                  <c:v>1.6990388397336935</c:v>
                </c:pt>
                <c:pt idx="129">
                  <c:v>1.6990246815238499</c:v>
                </c:pt>
                <c:pt idx="130">
                  <c:v>1.6990134355207067</c:v>
                </c:pt>
                <c:pt idx="131">
                  <c:v>1.6990045026686791</c:v>
                </c:pt>
                <c:pt idx="132">
                  <c:v>1.6989974071567333</c:v>
                </c:pt>
                <c:pt idx="133">
                  <c:v>1.6989917710572888</c:v>
                </c:pt>
                <c:pt idx="134">
                  <c:v>1.6989872941860378</c:v>
                </c:pt>
                <c:pt idx="135">
                  <c:v>1.6989837381070956</c:v>
                </c:pt>
                <c:pt idx="136">
                  <c:v>1.6989809134297802</c:v>
                </c:pt>
                <c:pt idx="137">
                  <c:v>1.6989786697193052</c:v>
                </c:pt>
                <c:pt idx="138">
                  <c:v>1.6989768874833309</c:v>
                </c:pt>
                <c:pt idx="139">
                  <c:v>1.6989754718071446</c:v>
                </c:pt>
                <c:pt idx="140">
                  <c:v>1.6989743472982088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806160"/>
        <c:axId val="374806720"/>
      </c:scatterChart>
      <c:valAx>
        <c:axId val="374806160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806720"/>
        <c:crosses val="autoZero"/>
        <c:crossBetween val="midCat"/>
        <c:majorUnit val="1"/>
      </c:valAx>
      <c:valAx>
        <c:axId val="37480672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D and contribution of species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806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77734033245856"/>
          <c:y val="0.12005777170415684"/>
          <c:w val="0.26322265966754155"/>
          <c:h val="0.79029088306110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</xdr:colOff>
      <xdr:row>4</xdr:row>
      <xdr:rowOff>99060</xdr:rowOff>
    </xdr:from>
    <xdr:to>
      <xdr:col>12</xdr:col>
      <xdr:colOff>354330</xdr:colOff>
      <xdr:row>17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426720</xdr:colOff>
      <xdr:row>4</xdr:row>
      <xdr:rowOff>83820</xdr:rowOff>
    </xdr:from>
    <xdr:to>
      <xdr:col>20</xdr:col>
      <xdr:colOff>121920</xdr:colOff>
      <xdr:row>17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419100</xdr:colOff>
      <xdr:row>18</xdr:row>
      <xdr:rowOff>0</xdr:rowOff>
    </xdr:from>
    <xdr:to>
      <xdr:col>20</xdr:col>
      <xdr:colOff>114300</xdr:colOff>
      <xdr:row>33</xdr:row>
      <xdr:rowOff>22860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8"/>
  <sheetViews>
    <sheetView tabSelected="1" workbookViewId="0"/>
  </sheetViews>
  <sheetFormatPr defaultRowHeight="14.4" x14ac:dyDescent="0.3"/>
  <cols>
    <col min="2" max="2" width="18.77734375" customWidth="1"/>
    <col min="3" max="3" width="21.77734375" bestFit="1" customWidth="1"/>
    <col min="5" max="5" width="11.33203125" customWidth="1"/>
  </cols>
  <sheetData>
    <row r="1" spans="1:8" x14ac:dyDescent="0.3">
      <c r="A1" s="7" t="s">
        <v>35</v>
      </c>
      <c r="C1" t="s">
        <v>28</v>
      </c>
    </row>
    <row r="2" spans="1:8" s="5" customFormat="1" x14ac:dyDescent="0.3">
      <c r="A2" s="5" t="s">
        <v>36</v>
      </c>
    </row>
    <row r="3" spans="1:8" x14ac:dyDescent="0.3">
      <c r="A3" s="1" t="s">
        <v>37</v>
      </c>
      <c r="B3" s="1"/>
      <c r="C3" s="1"/>
      <c r="D3" s="1"/>
      <c r="E3" s="1"/>
    </row>
    <row r="4" spans="1:8" x14ac:dyDescent="0.3">
      <c r="A4" s="2"/>
    </row>
    <row r="5" spans="1:8" ht="43.2" x14ac:dyDescent="0.3">
      <c r="B5" s="6" t="s">
        <v>27</v>
      </c>
      <c r="C5" s="2"/>
      <c r="D5" t="s">
        <v>25</v>
      </c>
      <c r="E5" s="6" t="s">
        <v>29</v>
      </c>
      <c r="F5" t="s">
        <v>4</v>
      </c>
      <c r="H5" t="s">
        <v>26</v>
      </c>
    </row>
    <row r="6" spans="1:8" x14ac:dyDescent="0.3">
      <c r="A6" t="s">
        <v>0</v>
      </c>
      <c r="B6" s="1">
        <v>5</v>
      </c>
      <c r="C6" s="2"/>
      <c r="D6" t="str">
        <f>IF(B6="","","AHn")</f>
        <v>AHn</v>
      </c>
      <c r="E6" s="1">
        <v>200</v>
      </c>
      <c r="F6" s="3">
        <f t="shared" ref="F6:F15" si="0">10^(-B6)</f>
        <v>1.0000000000000001E-5</v>
      </c>
      <c r="G6">
        <v>1</v>
      </c>
      <c r="H6" s="4">
        <f>COUNT(B6:B15)</f>
        <v>3</v>
      </c>
    </row>
    <row r="7" spans="1:8" x14ac:dyDescent="0.3">
      <c r="A7" t="s">
        <v>1</v>
      </c>
      <c r="B7" s="1">
        <v>8</v>
      </c>
      <c r="C7" s="2" t="str">
        <f t="shared" ref="C7:C15" si="1">IF(G7&gt;$H$6,"",(IF(B7&lt;B6,"enter pKa's low to high!!!","")))</f>
        <v/>
      </c>
      <c r="D7" t="str">
        <f>IF(B6="","","AH(n-1)")</f>
        <v>AH(n-1)</v>
      </c>
      <c r="E7" s="1">
        <v>1000</v>
      </c>
      <c r="F7" s="3">
        <f t="shared" si="0"/>
        <v>1E-8</v>
      </c>
      <c r="G7">
        <v>2</v>
      </c>
    </row>
    <row r="8" spans="1:8" x14ac:dyDescent="0.3">
      <c r="A8" t="s">
        <v>2</v>
      </c>
      <c r="B8" s="1">
        <v>9</v>
      </c>
      <c r="C8" s="2" t="str">
        <f t="shared" si="1"/>
        <v/>
      </c>
      <c r="D8" t="str">
        <f>IF(B7="","","AH(n-2)")</f>
        <v>AH(n-2)</v>
      </c>
      <c r="E8" s="1">
        <v>100</v>
      </c>
      <c r="F8" s="3">
        <f t="shared" si="0"/>
        <v>1.0000000000000001E-9</v>
      </c>
      <c r="G8">
        <v>3</v>
      </c>
    </row>
    <row r="9" spans="1:8" x14ac:dyDescent="0.3">
      <c r="A9" t="s">
        <v>3</v>
      </c>
      <c r="B9" s="1"/>
      <c r="C9" s="2" t="str">
        <f t="shared" si="1"/>
        <v/>
      </c>
      <c r="D9" t="str">
        <f>IF(B8="","","AH(n-3)")</f>
        <v>AH(n-3)</v>
      </c>
      <c r="E9" s="1">
        <v>50</v>
      </c>
      <c r="F9" s="3">
        <f t="shared" si="0"/>
        <v>1</v>
      </c>
      <c r="G9">
        <v>4</v>
      </c>
    </row>
    <row r="10" spans="1:8" x14ac:dyDescent="0.3">
      <c r="A10" t="s">
        <v>10</v>
      </c>
      <c r="B10" s="1"/>
      <c r="C10" s="2" t="str">
        <f t="shared" si="1"/>
        <v/>
      </c>
      <c r="D10" t="str">
        <f>IF(B9="","","AH(n-4)")</f>
        <v/>
      </c>
      <c r="E10" s="1"/>
      <c r="F10" s="3">
        <f t="shared" si="0"/>
        <v>1</v>
      </c>
      <c r="G10">
        <v>5</v>
      </c>
    </row>
    <row r="11" spans="1:8" x14ac:dyDescent="0.3">
      <c r="A11" t="s">
        <v>11</v>
      </c>
      <c r="B11" s="1"/>
      <c r="C11" s="2" t="str">
        <f t="shared" si="1"/>
        <v/>
      </c>
      <c r="D11" t="str">
        <f>IF(B10="","","AH(n-5)")</f>
        <v/>
      </c>
      <c r="E11" s="1"/>
      <c r="F11" s="3">
        <f t="shared" si="0"/>
        <v>1</v>
      </c>
      <c r="G11">
        <v>6</v>
      </c>
    </row>
    <row r="12" spans="1:8" x14ac:dyDescent="0.3">
      <c r="A12" t="s">
        <v>12</v>
      </c>
      <c r="B12" s="1"/>
      <c r="C12" s="2" t="str">
        <f t="shared" si="1"/>
        <v/>
      </c>
      <c r="D12" t="str">
        <f>IF(B11="","","AH(n-6)")</f>
        <v/>
      </c>
      <c r="E12" s="1"/>
      <c r="F12" s="3">
        <f t="shared" si="0"/>
        <v>1</v>
      </c>
      <c r="G12">
        <v>7</v>
      </c>
    </row>
    <row r="13" spans="1:8" x14ac:dyDescent="0.3">
      <c r="A13" t="s">
        <v>13</v>
      </c>
      <c r="B13" s="1"/>
      <c r="C13" s="2" t="str">
        <f t="shared" si="1"/>
        <v/>
      </c>
      <c r="D13" t="str">
        <f>IF(B12="","","AH(n-7)")</f>
        <v/>
      </c>
      <c r="E13" s="1"/>
      <c r="F13" s="3">
        <f t="shared" si="0"/>
        <v>1</v>
      </c>
      <c r="G13">
        <v>8</v>
      </c>
    </row>
    <row r="14" spans="1:8" x14ac:dyDescent="0.3">
      <c r="A14" t="s">
        <v>14</v>
      </c>
      <c r="B14" s="1"/>
      <c r="C14" s="2" t="str">
        <f t="shared" si="1"/>
        <v/>
      </c>
      <c r="D14" t="str">
        <f>IF(B13="","","AH(n-8)")</f>
        <v/>
      </c>
      <c r="E14" s="1"/>
      <c r="F14" s="3">
        <f t="shared" si="0"/>
        <v>1</v>
      </c>
      <c r="G14">
        <v>9</v>
      </c>
    </row>
    <row r="15" spans="1:8" x14ac:dyDescent="0.3">
      <c r="A15" t="s">
        <v>15</v>
      </c>
      <c r="B15" s="1"/>
      <c r="C15" s="2" t="str">
        <f t="shared" si="1"/>
        <v/>
      </c>
      <c r="D15" t="str">
        <f>IF(B14="","","AH(n-9)")</f>
        <v/>
      </c>
      <c r="E15" s="1"/>
      <c r="F15" s="3">
        <f t="shared" si="0"/>
        <v>1</v>
      </c>
      <c r="G15">
        <v>10</v>
      </c>
    </row>
    <row r="16" spans="1:8" x14ac:dyDescent="0.3">
      <c r="D16" t="str">
        <f>IF(B15="","","AH(n-10)")</f>
        <v/>
      </c>
      <c r="E16" s="1"/>
    </row>
    <row r="18" spans="1:15" x14ac:dyDescent="0.3">
      <c r="B18" t="s">
        <v>30</v>
      </c>
    </row>
    <row r="19" spans="1:15" x14ac:dyDescent="0.3">
      <c r="A19" t="s">
        <v>5</v>
      </c>
      <c r="B19" t="s">
        <v>6</v>
      </c>
      <c r="C19" t="s">
        <v>7</v>
      </c>
      <c r="D19" t="s">
        <v>8</v>
      </c>
      <c r="E19" t="s">
        <v>9</v>
      </c>
      <c r="F19" t="s">
        <v>16</v>
      </c>
      <c r="G19" t="s">
        <v>17</v>
      </c>
      <c r="H19" t="s">
        <v>18</v>
      </c>
      <c r="I19" t="s">
        <v>19</v>
      </c>
      <c r="J19" t="s">
        <v>20</v>
      </c>
      <c r="K19" t="s">
        <v>21</v>
      </c>
      <c r="L19" t="s">
        <v>23</v>
      </c>
      <c r="N19" t="s">
        <v>22</v>
      </c>
      <c r="O19" t="s">
        <v>24</v>
      </c>
    </row>
    <row r="20" spans="1:15" x14ac:dyDescent="0.3">
      <c r="A20">
        <v>0</v>
      </c>
      <c r="B20" s="3">
        <f t="shared" ref="B20:B51" si="2">$N20^($H$6)/$O20</f>
        <v>0.99999000009989902</v>
      </c>
      <c r="C20" s="3">
        <f t="shared" ref="C20:C51" si="3">$F$6*$N20^($H$6-1)/$O20</f>
        <v>9.9999000009989913E-6</v>
      </c>
      <c r="D20" s="3">
        <f t="shared" ref="D20:D51" si="4">IF($H$6&gt;1,($F$7*$F$6*$N20^($H$6-2)/$O20),0)</f>
        <v>9.9999000009989914E-14</v>
      </c>
      <c r="E20" s="3">
        <f t="shared" ref="E20:E51" si="5">IF($H$6&gt;2,($F$8*$F$7*$F$6*$N20^($H$6-3)/$O20),0)</f>
        <v>9.9999000009989923E-23</v>
      </c>
      <c r="F20" s="3">
        <f t="shared" ref="F20:F51" si="6">IF($H$6&gt;3,($F$9*$F$8*$F$7*$F$6*$N20^($H$6-4)/$O20),0)</f>
        <v>0</v>
      </c>
      <c r="G20" s="3">
        <f t="shared" ref="G20:G51" si="7">IF($H$6&gt;4,($F$10*$F$9*$F$8*$F$7*$F$6*$N20^($H$6-5)/$O20),0)</f>
        <v>0</v>
      </c>
      <c r="H20" s="3">
        <f t="shared" ref="H20:H51" si="8">IF($H$6&gt;5,($F$11*$F$10*$F$9*$F$8*$F$7*$F$6*$N20^($H$6-6)/$O20),0)</f>
        <v>0</v>
      </c>
      <c r="I20" s="3">
        <f t="shared" ref="I20:I51" si="9">IF($H$6&gt;6,($F$12*$F$11*$F$10*$F$9*$F$8*$F$7*$F$6*$N20^($H$6-7)/$O20),0)</f>
        <v>0</v>
      </c>
      <c r="J20" s="3">
        <f t="shared" ref="J20:J51" si="10">IF($H$6&gt;7,($F$13*$F$12*$F$11*$F$10*$F$9*$F$8*$F$7*$F$6*$N20^($H$6-8)/$O20),0)</f>
        <v>0</v>
      </c>
      <c r="K20" s="3">
        <f t="shared" ref="K20:K51" si="11">IF($H$6&gt;8,($F$14*$F$13*$F$12*$F$11*$F$10*$F$9*$F$8*$F$7*$F$6*$N20^($H$6-9)/$O20),0)</f>
        <v>0</v>
      </c>
      <c r="L20" s="3">
        <f t="shared" ref="L20:L51" si="12">IF($H$6&gt;9,($F$15*$F$14*$F$13*$F$12*$F$11*$F$10*$F$9*$F$8*$F$7*$F$6*$N20^($H$6-10)/$O20),0)</f>
        <v>0</v>
      </c>
      <c r="M20" s="3"/>
      <c r="N20">
        <f>10^(-A20)</f>
        <v>1</v>
      </c>
      <c r="O20" s="3">
        <f>N20^($H$6)
+$F$6*N20^($H$6-1)
+IF($H$6&gt;1,($F$6*$F$7*N20^($H$6-2)
+IF($H$6&gt;2,($F$8*$F$6*$F$7*N20^($H$6-3)
+IF($H$6&gt;3,($F$9*$F$8*$F$6*$F$7*N20^($H$6-4)
+IF($H$6&gt;4,($F$10*$F$9*$F$8*$F$6*$F$7*N20^($H$6-5)
+IF($H$6&gt;5,($F$11*$F$10*$F$9*$F$8*$F$6*$F$7*N20^($H$6-6)
+IF($H$6&gt;6,($F$12*$F$11*$F$10*$F$9*$F$8*$F$6*$F$7*N20^($H$6-7)
+IF($H$6&gt;7,($F$13*$F$12*$F$11*$F$10*$F$9*$F$8*$F$6*$F$7*N20^($H$6-8)
+IF($H$6&gt;8,($F$14*$F$13*$F$12*$F$11*$F$10*$F$9*$F$8*$F$6*$F$7*N20^($H$6-9)
+IF($H$6&gt;9,($F$15*$F$14*$F$13*$F$12*$F$11*$F$10*$F$9*$F$8*$F$6*$F$7*N20^($H$6-10)
),0)),0)),0)),0)),0)),0)),0)),0)),0)</f>
        <v>1.0000100000001</v>
      </c>
    </row>
    <row r="21" spans="1:15" x14ac:dyDescent="0.3">
      <c r="A21">
        <v>0.1</v>
      </c>
      <c r="B21" s="3">
        <f t="shared" si="2"/>
        <v>0.99998741090421095</v>
      </c>
      <c r="C21" s="3">
        <f t="shared" si="3"/>
        <v>1.2589095630615671E-5</v>
      </c>
      <c r="D21" s="3">
        <f t="shared" si="4"/>
        <v>1.5848732400888984E-13</v>
      </c>
      <c r="E21" s="3">
        <f t="shared" si="5"/>
        <v>1.9952371964204726E-22</v>
      </c>
      <c r="F21" s="3">
        <f t="shared" si="6"/>
        <v>0</v>
      </c>
      <c r="G21" s="3">
        <f t="shared" si="7"/>
        <v>0</v>
      </c>
      <c r="H21" s="3">
        <f t="shared" si="8"/>
        <v>0</v>
      </c>
      <c r="I21" s="3">
        <f t="shared" si="9"/>
        <v>0</v>
      </c>
      <c r="J21" s="3">
        <f t="shared" si="10"/>
        <v>0</v>
      </c>
      <c r="K21" s="3">
        <f t="shared" si="11"/>
        <v>0</v>
      </c>
      <c r="L21" s="3">
        <f t="shared" si="12"/>
        <v>0</v>
      </c>
      <c r="M21" s="3"/>
      <c r="N21">
        <f t="shared" ref="N21:N84" si="13">10^(-A21)</f>
        <v>0.79432823472428149</v>
      </c>
      <c r="O21" s="3">
        <f>N21^($H$6)
+$F$6*N21^($H$6-1)
+IF($H$6&gt;1,($F$6*$F$7*N21^($H$6-2)
+IF($H$6&gt;2,($F$8*$F$6*$F$7*N21^($H$6-3)
+IF($H$6&gt;3,($F$9*$F$8*$F$6*$F$7*N21^($H$6-4)
+IF($H$6&gt;4,($F$10*$F$9*$F$8*$F$6*$F$7*N21^($H$6-5)
+IF($H$6&gt;5,($F$11*$F$10*$F$9*$F$8*$F$6*$F$7*N21^($H$6-6)
+IF($H$6&gt;6,($F$12*$F$11*$F$10*$F$9*$F$8*$F$6*$F$7*N21^($H$6-7)
+IF($H$6&gt;7,($F$13*$F$12*$F$11*$F$10*$F$9*$F$8*$F$6*$F$7*N21^($H$6-8)
+IF($H$6&gt;8,($F$14*$F$13*$F$12*$F$11*$F$10*$F$9*$F$8*$F$6*$F$7*N21^($H$6-9)
+IF($H$6&gt;9,($F$15*$F$14*$F$13*$F$12*$F$11*$F$10*$F$9*$F$8*$F$6*$F$7*N21^($H$6-10)
),0)),0)),0)),0)),0)),0)),0)),0)),0)</f>
        <v>0.50119354320079645</v>
      </c>
    </row>
    <row r="22" spans="1:15" x14ac:dyDescent="0.3">
      <c r="A22">
        <v>0.2</v>
      </c>
      <c r="B22" s="3">
        <f t="shared" si="2"/>
        <v>0.99998415131900886</v>
      </c>
      <c r="C22" s="3">
        <f t="shared" si="3"/>
        <v>1.5848680739945013E-5</v>
      </c>
      <c r="D22" s="3">
        <f t="shared" si="4"/>
        <v>2.5118466214228418E-13</v>
      </c>
      <c r="E22" s="3">
        <f t="shared" si="5"/>
        <v>3.9810086107995092E-22</v>
      </c>
      <c r="F22" s="3">
        <f t="shared" si="6"/>
        <v>0</v>
      </c>
      <c r="G22" s="3">
        <f t="shared" si="7"/>
        <v>0</v>
      </c>
      <c r="H22" s="3">
        <f t="shared" si="8"/>
        <v>0</v>
      </c>
      <c r="I22" s="3">
        <f t="shared" si="9"/>
        <v>0</v>
      </c>
      <c r="J22" s="3">
        <f t="shared" si="10"/>
        <v>0</v>
      </c>
      <c r="K22" s="3">
        <f t="shared" si="11"/>
        <v>0</v>
      </c>
      <c r="L22" s="3">
        <f t="shared" si="12"/>
        <v>0</v>
      </c>
      <c r="M22" s="3"/>
      <c r="N22">
        <f t="shared" si="13"/>
        <v>0.63095734448019325</v>
      </c>
      <c r="O22" s="3">
        <f>N22^($H$6)
+$F$6*N22^($H$6-1)
+IF($H$6&gt;1,($F$6*$F$7*N22^($H$6-2)
+IF($H$6&gt;2,($F$8*$F$6*$F$7*N22^($H$6-3)
+IF($H$6&gt;3,($F$9*$F$8*$F$6*$F$7*N22^($H$6-4)
+IF($H$6&gt;4,($F$10*$F$9*$F$8*$F$6*$F$7*N22^($H$6-5)
+IF($H$6&gt;5,($F$11*$F$10*$F$9*$F$8*$F$6*$F$7*N22^($H$6-6)
+IF($H$6&gt;6,($F$12*$F$11*$F$10*$F$9*$F$8*$F$6*$F$7*N22^($H$6-7)
+IF($H$6&gt;7,($F$13*$F$12*$F$11*$F$10*$F$9*$F$8*$F$6*$F$7*N22^($H$6-8)
+IF($H$6&gt;8,($F$14*$F$13*$F$12*$F$11*$F$10*$F$9*$F$8*$F$6*$F$7*N22^($H$6-9)
+IF($H$6&gt;9,($F$15*$F$14*$F$13*$F$12*$F$11*$F$10*$F$9*$F$8*$F$6*$F$7*N22^($H$6-10)
),0)),0)),0)),0)),0)),0)),0)),0)),0)</f>
        <v>0.25119262422272665</v>
      </c>
    </row>
    <row r="23" spans="1:15" x14ac:dyDescent="0.3">
      <c r="A23">
        <v>0.3</v>
      </c>
      <c r="B23" s="3">
        <f t="shared" si="2"/>
        <v>0.99998004777455129</v>
      </c>
      <c r="C23" s="3">
        <f t="shared" si="3"/>
        <v>1.9952225050453426E-5</v>
      </c>
      <c r="D23" s="3">
        <f t="shared" si="4"/>
        <v>3.9809922742947782E-13</v>
      </c>
      <c r="E23" s="3">
        <f t="shared" si="5"/>
        <v>7.9431238610826239E-22</v>
      </c>
      <c r="F23" s="3">
        <f t="shared" si="6"/>
        <v>0</v>
      </c>
      <c r="G23" s="3">
        <f t="shared" si="7"/>
        <v>0</v>
      </c>
      <c r="H23" s="3">
        <f t="shared" si="8"/>
        <v>0</v>
      </c>
      <c r="I23" s="3">
        <f t="shared" si="9"/>
        <v>0</v>
      </c>
      <c r="J23" s="3">
        <f t="shared" si="10"/>
        <v>0</v>
      </c>
      <c r="K23" s="3">
        <f t="shared" si="11"/>
        <v>0</v>
      </c>
      <c r="L23" s="3">
        <f t="shared" si="12"/>
        <v>0</v>
      </c>
      <c r="M23" s="3"/>
      <c r="N23">
        <f t="shared" si="13"/>
        <v>0.50118723362727224</v>
      </c>
      <c r="O23" s="3">
        <f>N23^($H$6)
+$F$6*N23^($H$6-1)
+IF($H$6&gt;1,($F$6*$F$7*N23^($H$6-2)
+IF($H$6&gt;2,($F$8*$F$6*$F$7*N23^($H$6-3)
+IF($H$6&gt;3,($F$9*$F$8*$F$6*$F$7*N23^($H$6-4)
+IF($H$6&gt;4,($F$10*$F$9*$F$8*$F$6*$F$7*N23^($H$6-5)
+IF($H$6&gt;5,($F$11*$F$10*$F$9*$F$8*$F$6*$F$7*N23^($H$6-6)
+IF($H$6&gt;6,($F$12*$F$11*$F$10*$F$9*$F$8*$F$6*$F$7*N23^($H$6-7)
+IF($H$6&gt;7,($F$13*$F$12*$F$11*$F$10*$F$9*$F$8*$F$6*$F$7*N23^($H$6-8)
+IF($H$6&gt;8,($F$14*$F$13*$F$12*$F$11*$F$10*$F$9*$F$8*$F$6*$F$7*N23^($H$6-9)
+IF($H$6&gt;9,($F$15*$F$14*$F$13*$F$12*$F$11*$F$10*$F$9*$F$8*$F$6*$F$7*N23^($H$6-10)
),0)),0)),0)),0)),0)),0)),0)),0)),0)</f>
        <v>0.12589505306589832</v>
      </c>
    </row>
    <row r="24" spans="1:15" x14ac:dyDescent="0.3">
      <c r="A24">
        <v>0.4</v>
      </c>
      <c r="B24" s="3">
        <f t="shared" si="2"/>
        <v>0.99997488176599536</v>
      </c>
      <c r="C24" s="3">
        <f t="shared" si="3"/>
        <v>2.511823337358401E-5</v>
      </c>
      <c r="D24" s="3">
        <f t="shared" si="4"/>
        <v>6.3094149594596792E-13</v>
      </c>
      <c r="E24" s="3">
        <f t="shared" si="5"/>
        <v>1.5848533827430338E-21</v>
      </c>
      <c r="F24" s="3">
        <f t="shared" si="6"/>
        <v>0</v>
      </c>
      <c r="G24" s="3">
        <f t="shared" si="7"/>
        <v>0</v>
      </c>
      <c r="H24" s="3">
        <f t="shared" si="8"/>
        <v>0</v>
      </c>
      <c r="I24" s="3">
        <f t="shared" si="9"/>
        <v>0</v>
      </c>
      <c r="J24" s="3">
        <f t="shared" si="10"/>
        <v>0</v>
      </c>
      <c r="K24" s="3">
        <f t="shared" si="11"/>
        <v>0</v>
      </c>
      <c r="L24" s="3">
        <f t="shared" si="12"/>
        <v>0</v>
      </c>
      <c r="M24" s="3"/>
      <c r="N24">
        <f t="shared" si="13"/>
        <v>0.3981071705534972</v>
      </c>
      <c r="O24" s="3">
        <f>N24^($H$6)
+$F$6*N24^($H$6-1)
+IF($H$6&gt;1,($F$6*$F$7*N24^($H$6-2)
+IF($H$6&gt;2,($F$8*$F$6*$F$7*N24^($H$6-3)
+IF($H$6&gt;3,($F$9*$F$8*$F$6*$F$7*N24^($H$6-4)
+IF($H$6&gt;4,($F$10*$F$9*$F$8*$F$6*$F$7*N24^($H$6-5)
+IF($H$6&gt;5,($F$11*$F$10*$F$9*$F$8*$F$6*$F$7*N24^($H$6-6)
+IF($H$6&gt;6,($F$12*$F$11*$F$10*$F$9*$F$8*$F$6*$F$7*N24^($H$6-7)
+IF($H$6&gt;7,($F$13*$F$12*$F$11*$F$10*$F$9*$F$8*$F$6*$F$7*N24^($H$6-8)
+IF($H$6&gt;8,($F$14*$F$13*$F$12*$F$11*$F$10*$F$9*$F$8*$F$6*$F$7*N24^($H$6-9)
+IF($H$6&gt;9,($F$15*$F$14*$F$13*$F$12*$F$11*$F$10*$F$9*$F$8*$F$6*$F$7*N24^($H$6-10)
),0)),0)),0)),0)),0)),0)),0)),0)),0)</f>
        <v>6.3097319341251581E-2</v>
      </c>
    </row>
    <row r="25" spans="1:15" x14ac:dyDescent="0.3">
      <c r="A25">
        <v>0.5</v>
      </c>
      <c r="B25" s="3">
        <f t="shared" si="2"/>
        <v>0.99996837822236684</v>
      </c>
      <c r="C25" s="3">
        <f t="shared" si="3"/>
        <v>3.1621776633273948E-5</v>
      </c>
      <c r="D25" s="3">
        <f t="shared" si="4"/>
        <v>9.99968378222367E-13</v>
      </c>
      <c r="E25" s="3">
        <f t="shared" si="5"/>
        <v>3.1621776633273952E-21</v>
      </c>
      <c r="F25" s="3">
        <f t="shared" si="6"/>
        <v>0</v>
      </c>
      <c r="G25" s="3">
        <f t="shared" si="7"/>
        <v>0</v>
      </c>
      <c r="H25" s="3">
        <f t="shared" si="8"/>
        <v>0</v>
      </c>
      <c r="I25" s="3">
        <f t="shared" si="9"/>
        <v>0</v>
      </c>
      <c r="J25" s="3">
        <f t="shared" si="10"/>
        <v>0</v>
      </c>
      <c r="K25" s="3">
        <f t="shared" si="11"/>
        <v>0</v>
      </c>
      <c r="L25" s="3">
        <f t="shared" si="12"/>
        <v>0</v>
      </c>
      <c r="M25" s="3"/>
      <c r="N25">
        <f t="shared" si="13"/>
        <v>0.31622776601683794</v>
      </c>
      <c r="O25" s="3">
        <f>N25^($H$6)
+$F$6*N25^($H$6-1)
+IF($H$6&gt;1,($F$6*$F$7*N25^($H$6-2)
+IF($H$6&gt;2,($F$8*$F$6*$F$7*N25^($H$6-3)
+IF($H$6&gt;3,($F$9*$F$8*$F$6*$F$7*N25^($H$6-4)
+IF($H$6&gt;4,($F$10*$F$9*$F$8*$F$6*$F$7*N25^($H$6-5)
+IF($H$6&gt;5,($F$11*$F$10*$F$9*$F$8*$F$6*$F$7*N25^($H$6-6)
+IF($H$6&gt;6,($F$12*$F$11*$F$10*$F$9*$F$8*$F$6*$F$7*N25^($H$6-7)
+IF($H$6&gt;7,($F$13*$F$12*$F$11*$F$10*$F$9*$F$8*$F$6*$F$7*N25^($H$6-8)
+IF($H$6&gt;8,($F$14*$F$13*$F$12*$F$11*$F$10*$F$9*$F$8*$F$6*$F$7*N25^($H$6-9)
+IF($H$6&gt;9,($F$15*$F$14*$F$13*$F$12*$F$11*$F$10*$F$9*$F$8*$F$6*$F$7*N25^($H$6-10)
),0)),0)),0)),0)),0)),0)),0)),0)),0)</f>
        <v>3.162377660171542E-2</v>
      </c>
    </row>
    <row r="26" spans="1:15" x14ac:dyDescent="0.3">
      <c r="A26">
        <v>0.6</v>
      </c>
      <c r="B26" s="3">
        <f t="shared" si="2"/>
        <v>0.99996019086619004</v>
      </c>
      <c r="C26" s="3">
        <f t="shared" si="3"/>
        <v>3.9809132225187401E-5</v>
      </c>
      <c r="D26" s="3">
        <f t="shared" si="4"/>
        <v>1.5848300992359403E-12</v>
      </c>
      <c r="E26" s="3">
        <f t="shared" si="5"/>
        <v>6.3093222661483847E-21</v>
      </c>
      <c r="F26" s="3">
        <f t="shared" si="6"/>
        <v>0</v>
      </c>
      <c r="G26" s="3">
        <f t="shared" si="7"/>
        <v>0</v>
      </c>
      <c r="H26" s="3">
        <f t="shared" si="8"/>
        <v>0</v>
      </c>
      <c r="I26" s="3">
        <f t="shared" si="9"/>
        <v>0</v>
      </c>
      <c r="J26" s="3">
        <f t="shared" si="10"/>
        <v>0</v>
      </c>
      <c r="K26" s="3">
        <f t="shared" si="11"/>
        <v>0</v>
      </c>
      <c r="L26" s="3">
        <f t="shared" si="12"/>
        <v>0</v>
      </c>
      <c r="M26" s="3"/>
      <c r="N26">
        <f t="shared" si="13"/>
        <v>0.25118864315095801</v>
      </c>
      <c r="O26" s="3">
        <f>N26^($H$6)
+$F$6*N26^($H$6-1)
+IF($H$6&gt;1,($F$6*$F$7*N26^($H$6-2)
+IF($H$6&gt;2,($F$8*$F$6*$F$7*N26^($H$6-3)
+IF($H$6&gt;3,($F$9*$F$8*$F$6*$F$7*N26^($H$6-4)
+IF($H$6&gt;4,($F$10*$F$9*$F$8*$F$6*$F$7*N26^($H$6-5)
+IF($H$6&gt;5,($F$11*$F$10*$F$9*$F$8*$F$6*$F$7*N26^($H$6-6)
+IF($H$6&gt;6,($F$12*$F$11*$F$10*$F$9*$F$8*$F$6*$F$7*N26^($H$6-7)
+IF($H$6&gt;7,($F$13*$F$12*$F$11*$F$10*$F$9*$F$8*$F$6*$F$7*N26^($H$6-8)
+IF($H$6&gt;8,($F$14*$F$13*$F$12*$F$11*$F$10*$F$9*$F$8*$F$6*$F$7*N26^($H$6-9)
+IF($H$6&gt;9,($F$15*$F$14*$F$13*$F$12*$F$11*$F$10*$F$9*$F$8*$F$6*$F$7*N26^($H$6-10)
),0)),0)),0)),0)),0)),0)),0)),0)),0)</f>
        <v>1.5849562881980736E-2</v>
      </c>
    </row>
    <row r="27" spans="1:15" x14ac:dyDescent="0.3">
      <c r="A27">
        <v>0.7</v>
      </c>
      <c r="B27" s="3">
        <f t="shared" si="2"/>
        <v>0.99994988378588612</v>
      </c>
      <c r="C27" s="3">
        <f t="shared" si="3"/>
        <v>5.0116211602056074E-5</v>
      </c>
      <c r="D27" s="3">
        <f t="shared" si="4"/>
        <v>2.511760545271349E-12</v>
      </c>
      <c r="E27" s="3">
        <f t="shared" si="5"/>
        <v>1.2588623192186767E-20</v>
      </c>
      <c r="F27" s="3">
        <f t="shared" si="6"/>
        <v>0</v>
      </c>
      <c r="G27" s="3">
        <f t="shared" si="7"/>
        <v>0</v>
      </c>
      <c r="H27" s="3">
        <f t="shared" si="8"/>
        <v>0</v>
      </c>
      <c r="I27" s="3">
        <f t="shared" si="9"/>
        <v>0</v>
      </c>
      <c r="J27" s="3">
        <f t="shared" si="10"/>
        <v>0</v>
      </c>
      <c r="K27" s="3">
        <f t="shared" si="11"/>
        <v>0</v>
      </c>
      <c r="L27" s="3">
        <f t="shared" si="12"/>
        <v>0</v>
      </c>
      <c r="M27" s="3"/>
      <c r="N27">
        <f t="shared" si="13"/>
        <v>0.19952623149688795</v>
      </c>
      <c r="O27" s="3">
        <f>N27^($H$6)
+$F$6*N27^($H$6-1)
+IF($H$6&gt;1,($F$6*$F$7*N27^($H$6-2)
+IF($H$6&gt;2,($F$8*$F$6*$F$7*N27^($H$6-3)
+IF($H$6&gt;3,($F$9*$F$8*$F$6*$F$7*N27^($H$6-4)
+IF($H$6&gt;4,($F$10*$F$9*$F$8*$F$6*$F$7*N27^($H$6-5)
+IF($H$6&gt;5,($F$11*$F$10*$F$9*$F$8*$F$6*$F$7*N27^($H$6-6)
+IF($H$6&gt;6,($F$12*$F$11*$F$10*$F$9*$F$8*$F$6*$F$7*N27^($H$6-7)
+IF($H$6&gt;7,($F$13*$F$12*$F$11*$F$10*$F$9*$F$8*$F$6*$F$7*N27^($H$6-8)
+IF($H$6&gt;8,($F$14*$F$13*$F$12*$F$11*$F$10*$F$9*$F$8*$F$6*$F$7*N27^($H$6-9)
+IF($H$6&gt;9,($F$15*$F$14*$F$13*$F$12*$F$11*$F$10*$F$9*$F$8*$F$6*$F$7*N27^($H$6-10)
),0)),0)),0)),0)),0)),0)),0)),0)),0)</f>
        <v>7.9436804544333207E-3</v>
      </c>
    </row>
    <row r="28" spans="1:15" x14ac:dyDescent="0.3">
      <c r="A28">
        <v>0.8</v>
      </c>
      <c r="B28" s="3">
        <f t="shared" si="2"/>
        <v>0.99993690824239179</v>
      </c>
      <c r="C28" s="3">
        <f t="shared" si="3"/>
        <v>6.3091753627235429E-5</v>
      </c>
      <c r="D28" s="3">
        <f t="shared" si="4"/>
        <v>3.9808205327239087E-12</v>
      </c>
      <c r="E28" s="3">
        <f t="shared" si="5"/>
        <v>2.511727952179706E-20</v>
      </c>
      <c r="F28" s="3">
        <f t="shared" si="6"/>
        <v>0</v>
      </c>
      <c r="G28" s="3">
        <f t="shared" si="7"/>
        <v>0</v>
      </c>
      <c r="H28" s="3">
        <f t="shared" si="8"/>
        <v>0</v>
      </c>
      <c r="I28" s="3">
        <f t="shared" si="9"/>
        <v>0</v>
      </c>
      <c r="J28" s="3">
        <f t="shared" si="10"/>
        <v>0</v>
      </c>
      <c r="K28" s="3">
        <f t="shared" si="11"/>
        <v>0</v>
      </c>
      <c r="L28" s="3">
        <f t="shared" si="12"/>
        <v>0</v>
      </c>
      <c r="M28" s="3"/>
      <c r="N28">
        <f t="shared" si="13"/>
        <v>0.15848931924611132</v>
      </c>
      <c r="O28" s="3">
        <f>N28^($H$6)
+$F$6*N28^($H$6-1)
+IF($H$6&gt;1,($F$6*$F$7*N28^($H$6-2)
+IF($H$6&gt;2,($F$8*$F$6*$F$7*N28^($H$6-3)
+IF($H$6&gt;3,($F$9*$F$8*$F$6*$F$7*N28^($H$6-4)
+IF($H$6&gt;4,($F$10*$F$9*$F$8*$F$6*$F$7*N28^($H$6-5)
+IF($H$6&gt;5,($F$11*$F$10*$F$9*$F$8*$F$6*$F$7*N28^($H$6-6)
+IF($H$6&gt;6,($F$12*$F$11*$F$10*$F$9*$F$8*$F$6*$F$7*N28^($H$6-7)
+IF($H$6&gt;7,($F$13*$F$12*$F$11*$F$10*$F$9*$F$8*$F$6*$F$7*N28^($H$6-8)
+IF($H$6&gt;8,($F$14*$F$13*$F$12*$F$11*$F$10*$F$9*$F$8*$F$6*$F$7*N28^($H$6-9)
+IF($H$6&gt;9,($F$15*$F$14*$F$13*$F$12*$F$11*$F$10*$F$9*$F$8*$F$6*$F$7*N28^($H$6-10)
),0)),0)),0)),0)),0)),0)),0)),0)),0)</f>
        <v>3.9813228941939704E-3</v>
      </c>
    </row>
    <row r="29" spans="1:15" x14ac:dyDescent="0.3">
      <c r="A29">
        <v>0.9</v>
      </c>
      <c r="B29" s="3">
        <f t="shared" si="2"/>
        <v>0.9999205734792912</v>
      </c>
      <c r="C29" s="3">
        <f t="shared" si="3"/>
        <v>7.9426514399629685E-5</v>
      </c>
      <c r="D29" s="3">
        <f t="shared" si="4"/>
        <v>6.3090722973360604E-12</v>
      </c>
      <c r="E29" s="3">
        <f t="shared" si="5"/>
        <v>5.011474260690822E-20</v>
      </c>
      <c r="F29" s="3">
        <f t="shared" si="6"/>
        <v>0</v>
      </c>
      <c r="G29" s="3">
        <f t="shared" si="7"/>
        <v>0</v>
      </c>
      <c r="H29" s="3">
        <f t="shared" si="8"/>
        <v>0</v>
      </c>
      <c r="I29" s="3">
        <f t="shared" si="9"/>
        <v>0</v>
      </c>
      <c r="J29" s="3">
        <f t="shared" si="10"/>
        <v>0</v>
      </c>
      <c r="K29" s="3">
        <f t="shared" si="11"/>
        <v>0</v>
      </c>
      <c r="L29" s="3">
        <f t="shared" si="12"/>
        <v>0</v>
      </c>
      <c r="M29" s="3"/>
      <c r="N29">
        <f t="shared" si="13"/>
        <v>0.12589254117941667</v>
      </c>
      <c r="O29" s="3">
        <f>N29^($H$6)
+$F$6*N29^($H$6-1)
+IF($H$6&gt;1,($F$6*$F$7*N29^($H$6-2)
+IF($H$6&gt;2,($F$8*$F$6*$F$7*N29^($H$6-3)
+IF($H$6&gt;3,($F$9*$F$8*$F$6*$F$7*N29^($H$6-4)
+IF($H$6&gt;4,($F$10*$F$9*$F$8*$F$6*$F$7*N29^($H$6-5)
+IF($H$6&gt;5,($F$11*$F$10*$F$9*$F$8*$F$6*$F$7*N29^($H$6-6)
+IF($H$6&gt;6,($F$12*$F$11*$F$10*$F$9*$F$8*$F$6*$F$7*N29^($H$6-7)
+IF($H$6&gt;7,($F$13*$F$12*$F$11*$F$10*$F$9*$F$8*$F$6*$F$7*N29^($H$6-8)
+IF($H$6&gt;8,($F$14*$F$13*$F$12*$F$11*$F$10*$F$9*$F$8*$F$6*$F$7*N29^($H$6-9)
+IF($H$6&gt;9,($F$15*$F$14*$F$13*$F$12*$F$11*$F$10*$F$9*$F$8*$F$6*$F$7*N29^($H$6-10)
),0)),0)),0)),0)),0)),0)),0)),0)),0)</f>
        <v>1.9954208043007132E-3</v>
      </c>
    </row>
    <row r="30" spans="1:15" x14ac:dyDescent="0.3">
      <c r="A30">
        <v>1</v>
      </c>
      <c r="B30" s="3">
        <f t="shared" si="2"/>
        <v>0.99990000998900197</v>
      </c>
      <c r="C30" s="3">
        <f t="shared" si="3"/>
        <v>9.9990000998900205E-5</v>
      </c>
      <c r="D30" s="3">
        <f t="shared" si="4"/>
        <v>9.9990000998900195E-12</v>
      </c>
      <c r="E30" s="3">
        <f t="shared" si="5"/>
        <v>9.9990000998900193E-20</v>
      </c>
      <c r="F30" s="3">
        <f t="shared" si="6"/>
        <v>0</v>
      </c>
      <c r="G30" s="3">
        <f t="shared" si="7"/>
        <v>0</v>
      </c>
      <c r="H30" s="3">
        <f t="shared" si="8"/>
        <v>0</v>
      </c>
      <c r="I30" s="3">
        <f t="shared" si="9"/>
        <v>0</v>
      </c>
      <c r="J30" s="3">
        <f t="shared" si="10"/>
        <v>0</v>
      </c>
      <c r="K30" s="3">
        <f t="shared" si="11"/>
        <v>0</v>
      </c>
      <c r="L30" s="3">
        <f t="shared" si="12"/>
        <v>0</v>
      </c>
      <c r="M30" s="3"/>
      <c r="N30">
        <f t="shared" si="13"/>
        <v>0.1</v>
      </c>
      <c r="O30" s="3">
        <f>N30^($H$6)
+$F$6*N30^($H$6-1)
+IF($H$6&gt;1,($F$6*$F$7*N30^($H$6-2)
+IF($H$6&gt;2,($F$8*$F$6*$F$7*N30^($H$6-3)
+IF($H$6&gt;3,($F$9*$F$8*$F$6*$F$7*N30^($H$6-4)
+IF($H$6&gt;4,($F$10*$F$9*$F$8*$F$6*$F$7*N30^($H$6-5)
+IF($H$6&gt;5,($F$11*$F$10*$F$9*$F$8*$F$6*$F$7*N30^($H$6-6)
+IF($H$6&gt;6,($F$12*$F$11*$F$10*$F$9*$F$8*$F$6*$F$7*N30^($H$6-7)
+IF($H$6&gt;7,($F$13*$F$12*$F$11*$F$10*$F$9*$F$8*$F$6*$F$7*N30^($H$6-8)
+IF($H$6&gt;8,($F$14*$F$13*$F$12*$F$11*$F$10*$F$9*$F$8*$F$6*$F$7*N30^($H$6-9)
+IF($H$6&gt;9,($F$15*$F$14*$F$13*$F$12*$F$11*$F$10*$F$9*$F$8*$F$6*$F$7*N30^($H$6-10)
),0)),0)),0)),0)),0)),0)),0)),0)),0)</f>
        <v>1.0001000000100003E-3</v>
      </c>
    </row>
    <row r="31" spans="1:15" x14ac:dyDescent="0.3">
      <c r="A31">
        <v>1.1000000000000001</v>
      </c>
      <c r="B31" s="3">
        <f t="shared" si="2"/>
        <v>0.99987412328991243</v>
      </c>
      <c r="C31" s="3">
        <f t="shared" si="3"/>
        <v>1.2587669424050856E-4</v>
      </c>
      <c r="D31" s="3">
        <f t="shared" si="4"/>
        <v>1.5846936913202085E-11</v>
      </c>
      <c r="E31" s="3">
        <f t="shared" si="5"/>
        <v>1.9950111579129138E-19</v>
      </c>
      <c r="F31" s="3">
        <f t="shared" si="6"/>
        <v>0</v>
      </c>
      <c r="G31" s="3">
        <f t="shared" si="7"/>
        <v>0</v>
      </c>
      <c r="H31" s="3">
        <f t="shared" si="8"/>
        <v>0</v>
      </c>
      <c r="I31" s="3">
        <f t="shared" si="9"/>
        <v>0</v>
      </c>
      <c r="J31" s="3">
        <f t="shared" si="10"/>
        <v>0</v>
      </c>
      <c r="K31" s="3">
        <f t="shared" si="11"/>
        <v>0</v>
      </c>
      <c r="L31" s="3">
        <f t="shared" si="12"/>
        <v>0</v>
      </c>
      <c r="M31" s="3"/>
      <c r="N31">
        <f t="shared" si="13"/>
        <v>7.9432823472428096E-2</v>
      </c>
      <c r="O31" s="3">
        <f>N31^($H$6)
+$F$6*N31^($H$6-1)
+IF($H$6&gt;1,($F$6*$F$7*N31^($H$6-2)
+IF($H$6&gt;2,($F$8*$F$6*$F$7*N31^($H$6-3)
+IF($H$6&gt;3,($F$9*$F$8*$F$6*$F$7*N31^($H$6-4)
+IF($H$6&gt;4,($F$10*$F$9*$F$8*$F$6*$F$7*N31^($H$6-5)
+IF($H$6&gt;5,($F$11*$F$10*$F$9*$F$8*$F$6*$F$7*N31^($H$6-6)
+IF($H$6&gt;6,($F$12*$F$11*$F$10*$F$9*$F$8*$F$6*$F$7*N31^($H$6-7)
+IF($H$6&gt;7,($F$13*$F$12*$F$11*$F$10*$F$9*$F$8*$F$6*$F$7*N31^($H$6-8)
+IF($H$6&gt;8,($F$14*$F$13*$F$12*$F$11*$F$10*$F$9*$F$8*$F$6*$F$7*N31^($H$6-9)
+IF($H$6&gt;9,($F$15*$F$14*$F$13*$F$12*$F$11*$F$10*$F$9*$F$8*$F$6*$F$7*N31^($H$6-10)
),0)),0)),0)),0)),0)),0)),0)),0)),0)</f>
        <v>5.0125032936966269E-4</v>
      </c>
    </row>
    <row r="32" spans="1:15" x14ac:dyDescent="0.3">
      <c r="A32">
        <v>1.2</v>
      </c>
      <c r="B32" s="3">
        <f t="shared" si="2"/>
        <v>0.99984153577052681</v>
      </c>
      <c r="C32" s="3">
        <f t="shared" si="3"/>
        <v>1.5846420435825735E-4</v>
      </c>
      <c r="D32" s="3">
        <f t="shared" si="4"/>
        <v>2.511488387361688E-11</v>
      </c>
      <c r="E32" s="3">
        <f t="shared" si="5"/>
        <v>3.9804408480746798E-19</v>
      </c>
      <c r="F32" s="3">
        <f t="shared" si="6"/>
        <v>0</v>
      </c>
      <c r="G32" s="3">
        <f t="shared" si="7"/>
        <v>0</v>
      </c>
      <c r="H32" s="3">
        <f t="shared" si="8"/>
        <v>0</v>
      </c>
      <c r="I32" s="3">
        <f t="shared" si="9"/>
        <v>0</v>
      </c>
      <c r="J32" s="3">
        <f t="shared" si="10"/>
        <v>0</v>
      </c>
      <c r="K32" s="3">
        <f t="shared" si="11"/>
        <v>0</v>
      </c>
      <c r="L32" s="3">
        <f t="shared" si="12"/>
        <v>0</v>
      </c>
      <c r="M32" s="3"/>
      <c r="N32">
        <f t="shared" si="13"/>
        <v>6.3095734448019317E-2</v>
      </c>
      <c r="O32" s="3">
        <f>N32^($H$6)
+$F$6*N32^($H$6-1)
+IF($H$6&gt;1,($F$6*$F$7*N32^($H$6-2)
+IF($H$6&gt;2,($F$8*$F$6*$F$7*N32^($H$6-3)
+IF($H$6&gt;3,($F$9*$F$8*$F$6*$F$7*N32^($H$6-4)
+IF($H$6&gt;4,($F$10*$F$9*$F$8*$F$6*$F$7*N32^($H$6-5)
+IF($H$6&gt;5,($F$11*$F$10*$F$9*$F$8*$F$6*$F$7*N32^($H$6-6)
+IF($H$6&gt;6,($F$12*$F$11*$F$10*$F$9*$F$8*$F$6*$F$7*N32^($H$6-7)
+IF($H$6&gt;7,($F$13*$F$12*$F$11*$F$10*$F$9*$F$8*$F$6*$F$7*N32^($H$6-8)
+IF($H$6&gt;8,($F$14*$F$13*$F$12*$F$11*$F$10*$F$9*$F$8*$F$6*$F$7*N32^($H$6-9)
+IF($H$6&gt;9,($F$15*$F$14*$F$13*$F$12*$F$11*$F$10*$F$9*$F$8*$F$6*$F$7*N32^($H$6-10)
),0)),0)),0)),0)),0)),0)),0)),0)),0)</f>
        <v>2.5122845387432282E-4</v>
      </c>
    </row>
    <row r="33" spans="1:15" x14ac:dyDescent="0.3">
      <c r="A33">
        <v>1.3</v>
      </c>
      <c r="B33" s="3">
        <f t="shared" si="2"/>
        <v>0.99980051353148369</v>
      </c>
      <c r="C33" s="3">
        <f t="shared" si="3"/>
        <v>1.9948642871359034E-4</v>
      </c>
      <c r="D33" s="3">
        <f t="shared" si="4"/>
        <v>3.9802775355995291E-11</v>
      </c>
      <c r="E33" s="3">
        <f t="shared" si="5"/>
        <v>7.9416977698989472E-19</v>
      </c>
      <c r="F33" s="3">
        <f t="shared" si="6"/>
        <v>0</v>
      </c>
      <c r="G33" s="3">
        <f t="shared" si="7"/>
        <v>0</v>
      </c>
      <c r="H33" s="3">
        <f t="shared" si="8"/>
        <v>0</v>
      </c>
      <c r="I33" s="3">
        <f t="shared" si="9"/>
        <v>0</v>
      </c>
      <c r="J33" s="3">
        <f t="shared" si="10"/>
        <v>0</v>
      </c>
      <c r="K33" s="3">
        <f t="shared" si="11"/>
        <v>0</v>
      </c>
      <c r="L33" s="3">
        <f t="shared" si="12"/>
        <v>0</v>
      </c>
      <c r="M33" s="3"/>
      <c r="N33">
        <f t="shared" si="13"/>
        <v>5.0118723362727206E-2</v>
      </c>
      <c r="O33" s="3">
        <f>N33^($H$6)
+$F$6*N33^($H$6-1)
+IF($H$6&gt;1,($F$6*$F$7*N33^($H$6-2)
+IF($H$6&gt;2,($F$8*$F$6*$F$7*N33^($H$6-3)
+IF($H$6&gt;3,($F$9*$F$8*$F$6*$F$7*N33^($H$6-4)
+IF($H$6&gt;4,($F$10*$F$9*$F$8*$F$6*$F$7*N33^($H$6-5)
+IF($H$6&gt;5,($F$11*$F$10*$F$9*$F$8*$F$6*$F$7*N33^($H$6-6)
+IF($H$6&gt;6,($F$12*$F$11*$F$10*$F$9*$F$8*$F$6*$F$7*N33^($H$6-7)
+IF($H$6&gt;7,($F$13*$F$12*$F$11*$F$10*$F$9*$F$8*$F$6*$F$7*N33^($H$6-8)
+IF($H$6&gt;8,($F$14*$F$13*$F$12*$F$11*$F$10*$F$9*$F$8*$F$6*$F$7*N33^($H$6-9)
+IF($H$6&gt;9,($F$15*$F$14*$F$13*$F$12*$F$11*$F$10*$F$9*$F$8*$F$6*$F$7*N33^($H$6-10)
),0)),0)),0)),0)),0)),0)),0)),0)),0)</f>
        <v>1.2591766004874352E-4</v>
      </c>
    </row>
    <row r="34" spans="1:15" x14ac:dyDescent="0.3">
      <c r="A34">
        <v>1.4</v>
      </c>
      <c r="B34" s="3">
        <f t="shared" si="2"/>
        <v>0.99974887437367455</v>
      </c>
      <c r="C34" s="3">
        <f t="shared" si="3"/>
        <v>2.5112556324562087E-4</v>
      </c>
      <c r="D34" s="3">
        <f t="shared" si="4"/>
        <v>6.307988949218761E-11</v>
      </c>
      <c r="E34" s="3">
        <f t="shared" si="5"/>
        <v>1.5844951851654978E-18</v>
      </c>
      <c r="F34" s="3">
        <f t="shared" si="6"/>
        <v>0</v>
      </c>
      <c r="G34" s="3">
        <f t="shared" si="7"/>
        <v>0</v>
      </c>
      <c r="H34" s="3">
        <f t="shared" si="8"/>
        <v>0</v>
      </c>
      <c r="I34" s="3">
        <f t="shared" si="9"/>
        <v>0</v>
      </c>
      <c r="J34" s="3">
        <f t="shared" si="10"/>
        <v>0</v>
      </c>
      <c r="K34" s="3">
        <f t="shared" si="11"/>
        <v>0</v>
      </c>
      <c r="L34" s="3">
        <f t="shared" si="12"/>
        <v>0</v>
      </c>
      <c r="M34" s="3"/>
      <c r="N34">
        <f t="shared" si="13"/>
        <v>3.9810717055349727E-2</v>
      </c>
      <c r="O34" s="3">
        <f>N34^($H$6)
+$F$6*N34^($H$6-1)
+IF($H$6&gt;1,($F$6*$F$7*N34^($H$6-2)
+IF($H$6&gt;2,($F$8*$F$6*$F$7*N34^($H$6-3)
+IF($H$6&gt;3,($F$9*$F$8*$F$6*$F$7*N34^($H$6-4)
+IF($H$6&gt;4,($F$10*$F$9*$F$8*$F$6*$F$7*N34^($H$6-5)
+IF($H$6&gt;5,($F$11*$F$10*$F$9*$F$8*$F$6*$F$7*N34^($H$6-6)
+IF($H$6&gt;6,($F$12*$F$11*$F$10*$F$9*$F$8*$F$6*$F$7*N34^($H$6-7)
+IF($H$6&gt;7,($F$13*$F$12*$F$11*$F$10*$F$9*$F$8*$F$6*$F$7*N34^($H$6-8)
+IF($H$6&gt;8,($F$14*$F$13*$F$12*$F$11*$F$10*$F$9*$F$8*$F$6*$F$7*N34^($H$6-9)
+IF($H$6&gt;9,($F$15*$F$14*$F$13*$F$12*$F$11*$F$10*$F$9*$F$8*$F$6*$F$7*N34^($H$6-10)
),0)),0)),0)),0)),0)),0)),0)),0)),0)</f>
        <v>6.3111583383925016E-5</v>
      </c>
    </row>
    <row r="35" spans="1:15" x14ac:dyDescent="0.3">
      <c r="A35">
        <v>1.5</v>
      </c>
      <c r="B35" s="3">
        <f t="shared" si="2"/>
        <v>0.99968387210243348</v>
      </c>
      <c r="C35" s="3">
        <f t="shared" si="3"/>
        <v>3.1612779759801506E-4</v>
      </c>
      <c r="D35" s="3">
        <f t="shared" si="4"/>
        <v>9.9968387210243447E-11</v>
      </c>
      <c r="E35" s="3">
        <f t="shared" si="5"/>
        <v>3.1612779759801525E-18</v>
      </c>
      <c r="F35" s="3">
        <f t="shared" si="6"/>
        <v>0</v>
      </c>
      <c r="G35" s="3">
        <f t="shared" si="7"/>
        <v>0</v>
      </c>
      <c r="H35" s="3">
        <f t="shared" si="8"/>
        <v>0</v>
      </c>
      <c r="I35" s="3">
        <f t="shared" si="9"/>
        <v>0</v>
      </c>
      <c r="J35" s="3">
        <f t="shared" si="10"/>
        <v>0</v>
      </c>
      <c r="K35" s="3">
        <f t="shared" si="11"/>
        <v>0</v>
      </c>
      <c r="L35" s="3">
        <f t="shared" si="12"/>
        <v>0</v>
      </c>
      <c r="M35" s="3"/>
      <c r="N35">
        <f t="shared" si="13"/>
        <v>3.1622776601683784E-2</v>
      </c>
      <c r="O35" s="3">
        <f>N35^($H$6)
+$F$6*N35^($H$6-1)
+IF($H$6&gt;1,($F$6*$F$7*N35^($H$6-2)
+IF($H$6&gt;2,($F$8*$F$6*$F$7*N35^($H$6-3)
+IF($H$6&gt;3,($F$9*$F$8*$F$6*$F$7*N35^($H$6-4)
+IF($H$6&gt;4,($F$10*$F$9*$F$8*$F$6*$F$7*N35^($H$6-5)
+IF($H$6&gt;5,($F$11*$F$10*$F$9*$F$8*$F$6*$F$7*N35^($H$6-6)
+IF($H$6&gt;6,($F$12*$F$11*$F$10*$F$9*$F$8*$F$6*$F$7*N35^($H$6-7)
+IF($H$6&gt;7,($F$13*$F$12*$F$11*$F$10*$F$9*$F$8*$F$6*$F$7*N35^($H$6-8)
+IF($H$6&gt;8,($F$14*$F$13*$F$12*$F$11*$F$10*$F$9*$F$8*$F$6*$F$7*N35^($H$6-9)
+IF($H$6&gt;9,($F$15*$F$14*$F$13*$F$12*$F$11*$F$10*$F$9*$F$8*$F$6*$F$7*N35^($H$6-10)
),0)),0)),0)),0)),0)),0)),0)),0)),0)</f>
        <v>3.1632776604846042E-5</v>
      </c>
    </row>
    <row r="36" spans="1:15" x14ac:dyDescent="0.3">
      <c r="A36">
        <v>1.6</v>
      </c>
      <c r="B36" s="3">
        <f t="shared" si="2"/>
        <v>0.9996020510973318</v>
      </c>
      <c r="C36" s="3">
        <f t="shared" si="3"/>
        <v>3.9794874424183149E-4</v>
      </c>
      <c r="D36" s="3">
        <f t="shared" si="4"/>
        <v>1.5842624859543301E-10</v>
      </c>
      <c r="E36" s="3">
        <f t="shared" si="5"/>
        <v>6.3070625569732856E-18</v>
      </c>
      <c r="F36" s="3">
        <f t="shared" si="6"/>
        <v>0</v>
      </c>
      <c r="G36" s="3">
        <f t="shared" si="7"/>
        <v>0</v>
      </c>
      <c r="H36" s="3">
        <f t="shared" si="8"/>
        <v>0</v>
      </c>
      <c r="I36" s="3">
        <f t="shared" si="9"/>
        <v>0</v>
      </c>
      <c r="J36" s="3">
        <f t="shared" si="10"/>
        <v>0</v>
      </c>
      <c r="K36" s="3">
        <f t="shared" si="11"/>
        <v>0</v>
      </c>
      <c r="L36" s="3">
        <f t="shared" si="12"/>
        <v>0</v>
      </c>
      <c r="M36" s="3"/>
      <c r="N36">
        <f t="shared" si="13"/>
        <v>2.511886431509578E-2</v>
      </c>
      <c r="O36" s="3">
        <f>N36^($H$6)
+$F$6*N36^($H$6-1)
+IF($H$6&gt;1,($F$6*$F$7*N36^($H$6-2)
+IF($H$6&gt;2,($F$8*$F$6*$F$7*N36^($H$6-3)
+IF($H$6&gt;3,($F$9*$F$8*$F$6*$F$7*N36^($H$6-4)
+IF($H$6&gt;4,($F$10*$F$9*$F$8*$F$6*$F$7*N36^($H$6-5)
+IF($H$6&gt;5,($F$11*$F$10*$F$9*$F$8*$F$6*$F$7*N36^($H$6-6)
+IF($H$6&gt;6,($F$12*$F$11*$F$10*$F$9*$F$8*$F$6*$F$7*N36^($H$6-7)
+IF($H$6&gt;7,($F$13*$F$12*$F$11*$F$10*$F$9*$F$8*$F$6*$F$7*N36^($H$6-8)
+IF($H$6&gt;8,($F$14*$F$13*$F$12*$F$11*$F$10*$F$9*$F$8*$F$6*$F$7*N36^($H$6-9)
+IF($H$6&gt;9,($F$15*$F$14*$F$13*$F$12*$F$11*$F$10*$F$9*$F$8*$F$6*$F$7*N36^($H$6-10)
),0)),0)),0)),0)),0)),0)),0)),0)),0)</f>
        <v>1.5855241500567787E-5</v>
      </c>
    </row>
    <row r="37" spans="1:15" x14ac:dyDescent="0.3">
      <c r="A37">
        <v>1.7</v>
      </c>
      <c r="B37" s="3">
        <f t="shared" si="2"/>
        <v>0.99949906357824936</v>
      </c>
      <c r="C37" s="3">
        <f t="shared" si="3"/>
        <v>5.0093617068783214E-4</v>
      </c>
      <c r="D37" s="3">
        <f t="shared" si="4"/>
        <v>2.5106281361087371E-10</v>
      </c>
      <c r="E37" s="3">
        <f t="shared" si="5"/>
        <v>1.258294770203133E-17</v>
      </c>
      <c r="F37" s="3">
        <f t="shared" si="6"/>
        <v>0</v>
      </c>
      <c r="G37" s="3">
        <f t="shared" si="7"/>
        <v>0</v>
      </c>
      <c r="H37" s="3">
        <f t="shared" si="8"/>
        <v>0</v>
      </c>
      <c r="I37" s="3">
        <f t="shared" si="9"/>
        <v>0</v>
      </c>
      <c r="J37" s="3">
        <f t="shared" si="10"/>
        <v>0</v>
      </c>
      <c r="K37" s="3">
        <f t="shared" si="11"/>
        <v>0</v>
      </c>
      <c r="L37" s="3">
        <f t="shared" si="12"/>
        <v>0</v>
      </c>
      <c r="M37" s="3"/>
      <c r="N37">
        <f t="shared" si="13"/>
        <v>1.9952623149688792E-2</v>
      </c>
      <c r="O37" s="3">
        <f>N37^($H$6)
+$F$6*N37^($H$6-1)
+IF($H$6&gt;1,($F$6*$F$7*N37^($H$6-2)
+IF($H$6&gt;2,($F$8*$F$6*$F$7*N37^($H$6-3)
+IF($H$6&gt;3,($F$9*$F$8*$F$6*$F$7*N37^($H$6-4)
+IF($H$6&gt;4,($F$10*$F$9*$F$8*$F$6*$F$7*N37^($H$6-5)
+IF($H$6&gt;5,($F$11*$F$10*$F$9*$F$8*$F$6*$F$7*N37^($H$6-6)
+IF($H$6&gt;6,($F$12*$F$11*$F$10*$F$9*$F$8*$F$6*$F$7*N37^($H$6-7)
+IF($H$6&gt;7,($F$13*$F$12*$F$11*$F$10*$F$9*$F$8*$F$6*$F$7*N37^($H$6-8)
+IF($H$6&gt;8,($F$14*$F$13*$F$12*$F$11*$F$10*$F$9*$F$8*$F$6*$F$7*N37^($H$6-9)
+IF($H$6&gt;9,($F$15*$F$14*$F$13*$F$12*$F$11*$F$10*$F$9*$F$8*$F$6*$F$7*N37^($H$6-10)
),0)),0)),0)),0)),0)),0)),0)),0)),0)</f>
        <v>7.9472634209436074E-6</v>
      </c>
    </row>
    <row r="38" spans="1:15" x14ac:dyDescent="0.3">
      <c r="A38">
        <v>1.8</v>
      </c>
      <c r="B38" s="3">
        <f t="shared" si="2"/>
        <v>0.99936944011405471</v>
      </c>
      <c r="C38" s="3">
        <f t="shared" si="3"/>
        <v>6.3055948808902194E-4</v>
      </c>
      <c r="D38" s="3">
        <f t="shared" si="4"/>
        <v>3.9785614014143964E-10</v>
      </c>
      <c r="E38" s="3">
        <f t="shared" si="5"/>
        <v>2.5103025366878251E-17</v>
      </c>
      <c r="F38" s="3">
        <f t="shared" si="6"/>
        <v>0</v>
      </c>
      <c r="G38" s="3">
        <f t="shared" si="7"/>
        <v>0</v>
      </c>
      <c r="H38" s="3">
        <f t="shared" si="8"/>
        <v>0</v>
      </c>
      <c r="I38" s="3">
        <f t="shared" si="9"/>
        <v>0</v>
      </c>
      <c r="J38" s="3">
        <f t="shared" si="10"/>
        <v>0</v>
      </c>
      <c r="K38" s="3">
        <f t="shared" si="11"/>
        <v>0</v>
      </c>
      <c r="L38" s="3">
        <f t="shared" si="12"/>
        <v>0</v>
      </c>
      <c r="M38" s="3"/>
      <c r="N38">
        <f t="shared" si="13"/>
        <v>1.5848931924611124E-2</v>
      </c>
      <c r="O38" s="3">
        <f>N38^($H$6)
+$F$6*N38^($H$6-1)
+IF($H$6&gt;1,($F$6*$F$7*N38^($H$6-2)
+IF($H$6&gt;2,($F$8*$F$6*$F$7*N38^($H$6-3)
+IF($H$6&gt;3,($F$9*$F$8*$F$6*$F$7*N38^($H$6-4)
+IF($H$6&gt;4,($F$10*$F$9*$F$8*$F$6*$F$7*N38^($H$6-5)
+IF($H$6&gt;5,($F$11*$F$10*$F$9*$F$8*$F$6*$F$7*N38^($H$6-6)
+IF($H$6&gt;6,($F$12*$F$11*$F$10*$F$9*$F$8*$F$6*$F$7*N38^($H$6-7)
+IF($H$6&gt;7,($F$13*$F$12*$F$11*$F$10*$F$9*$F$8*$F$6*$F$7*N38^($H$6-8)
+IF($H$6&gt;8,($F$14*$F$13*$F$12*$F$11*$F$10*$F$9*$F$8*$F$6*$F$7*N38^($H$6-9)
+IF($H$6&gt;9,($F$15*$F$14*$F$13*$F$12*$F$11*$F$10*$F$9*$F$8*$F$6*$F$7*N38^($H$6-10)
),0)),0)),0)),0)),0)),0)),0)),0)),0)</f>
        <v>3.983583593551368E-6</v>
      </c>
    </row>
    <row r="39" spans="1:15" x14ac:dyDescent="0.3">
      <c r="A39">
        <v>1.9</v>
      </c>
      <c r="B39" s="3">
        <f t="shared" si="2"/>
        <v>0.99920630159187462</v>
      </c>
      <c r="C39" s="3">
        <f t="shared" si="3"/>
        <v>7.9369777766885227E-4</v>
      </c>
      <c r="D39" s="3">
        <f t="shared" si="4"/>
        <v>6.3045655464028518E-10</v>
      </c>
      <c r="E39" s="3">
        <f t="shared" si="5"/>
        <v>5.0078944211777059E-17</v>
      </c>
      <c r="F39" s="3">
        <f t="shared" si="6"/>
        <v>0</v>
      </c>
      <c r="G39" s="3">
        <f t="shared" si="7"/>
        <v>0</v>
      </c>
      <c r="H39" s="3">
        <f t="shared" si="8"/>
        <v>0</v>
      </c>
      <c r="I39" s="3">
        <f t="shared" si="9"/>
        <v>0</v>
      </c>
      <c r="J39" s="3">
        <f t="shared" si="10"/>
        <v>0</v>
      </c>
      <c r="K39" s="3">
        <f t="shared" si="11"/>
        <v>0</v>
      </c>
      <c r="L39" s="3">
        <f t="shared" si="12"/>
        <v>0</v>
      </c>
      <c r="M39" s="3"/>
      <c r="N39">
        <f t="shared" si="13"/>
        <v>1.2589254117941664E-2</v>
      </c>
      <c r="O39" s="3">
        <f>N39^($H$6)
+$F$6*N39^($H$6-1)
+IF($H$6&gt;1,($F$6*$F$7*N39^($H$6-2)
+IF($H$6&gt;2,($F$8*$F$6*$F$7*N39^($H$6-3)
+IF($H$6&gt;3,($F$9*$F$8*$F$6*$F$7*N39^($H$6-4)
+IF($H$6&gt;4,($F$10*$F$9*$F$8*$F$6*$F$7*N39^($H$6-5)
+IF($H$6&gt;5,($F$11*$F$10*$F$9*$F$8*$F$6*$F$7*N39^($H$6-6)
+IF($H$6&gt;6,($F$12*$F$11*$F$10*$F$9*$F$8*$F$6*$F$7*N39^($H$6-7)
+IF($H$6&gt;7,($F$13*$F$12*$F$11*$F$10*$F$9*$F$8*$F$6*$F$7*N39^($H$6-8)
+IF($H$6&gt;8,($F$14*$F$13*$F$12*$F$11*$F$10*$F$9*$F$8*$F$6*$F$7*N39^($H$6-9)
+IF($H$6&gt;9,($F$15*$F$14*$F$13*$F$12*$F$11*$F$10*$F$9*$F$8*$F$6*$F$7*N39^($H$6-10)
),0)),0)),0)),0)),0)),0)),0)),0)),0)</f>
        <v>1.9968472094202623E-6</v>
      </c>
    </row>
    <row r="40" spans="1:15" x14ac:dyDescent="0.3">
      <c r="A40">
        <v>2</v>
      </c>
      <c r="B40" s="3">
        <f t="shared" si="2"/>
        <v>0.9990009980029958</v>
      </c>
      <c r="C40" s="3">
        <f t="shared" si="3"/>
        <v>9.9900099800299567E-4</v>
      </c>
      <c r="D40" s="3">
        <f t="shared" si="4"/>
        <v>9.9900099800299603E-10</v>
      </c>
      <c r="E40" s="3">
        <f t="shared" si="5"/>
        <v>9.9900099800299579E-17</v>
      </c>
      <c r="F40" s="3">
        <f t="shared" si="6"/>
        <v>0</v>
      </c>
      <c r="G40" s="3">
        <f t="shared" si="7"/>
        <v>0</v>
      </c>
      <c r="H40" s="3">
        <f t="shared" si="8"/>
        <v>0</v>
      </c>
      <c r="I40" s="3">
        <f t="shared" si="9"/>
        <v>0</v>
      </c>
      <c r="J40" s="3">
        <f t="shared" si="10"/>
        <v>0</v>
      </c>
      <c r="K40" s="3">
        <f t="shared" si="11"/>
        <v>0</v>
      </c>
      <c r="L40" s="3">
        <f t="shared" si="12"/>
        <v>0</v>
      </c>
      <c r="M40" s="3"/>
      <c r="N40">
        <f t="shared" si="13"/>
        <v>0.01</v>
      </c>
      <c r="O40" s="3">
        <f>N40^($H$6)
+$F$6*N40^($H$6-1)
+IF($H$6&gt;1,($F$6*$F$7*N40^($H$6-2)
+IF($H$6&gt;2,($F$8*$F$6*$F$7*N40^($H$6-3)
+IF($H$6&gt;3,($F$9*$F$8*$F$6*$F$7*N40^($H$6-4)
+IF($H$6&gt;4,($F$10*$F$9*$F$8*$F$6*$F$7*N40^($H$6-5)
+IF($H$6&gt;5,($F$11*$F$10*$F$9*$F$8*$F$6*$F$7*N40^($H$6-6)
+IF($H$6&gt;6,($F$12*$F$11*$F$10*$F$9*$F$8*$F$6*$F$7*N40^($H$6-7)
+IF($H$6&gt;7,($F$13*$F$12*$F$11*$F$10*$F$9*$F$8*$F$6*$F$7*N40^($H$6-8)
+IF($H$6&gt;8,($F$14*$F$13*$F$12*$F$11*$F$10*$F$9*$F$8*$F$6*$F$7*N40^($H$6-9)
+IF($H$6&gt;9,($F$15*$F$14*$F$13*$F$12*$F$11*$F$10*$F$9*$F$8*$F$6*$F$7*N40^($H$6-10)
),0)),0)),0)),0)),0)),0)),0)),0)),0)</f>
        <v>1.0010000010000004E-6</v>
      </c>
    </row>
    <row r="41" spans="1:15" x14ac:dyDescent="0.3">
      <c r="A41">
        <v>2.1</v>
      </c>
      <c r="B41" s="3">
        <f t="shared" si="2"/>
        <v>0.99874265590773437</v>
      </c>
      <c r="C41" s="3">
        <f t="shared" si="3"/>
        <v>1.2573425093650452E-3</v>
      </c>
      <c r="D41" s="3">
        <f t="shared" si="4"/>
        <v>1.5829004363687018E-9</v>
      </c>
      <c r="E41" s="3">
        <f t="shared" si="5"/>
        <v>1.9927535836846358E-16</v>
      </c>
      <c r="F41" s="3">
        <f t="shared" si="6"/>
        <v>0</v>
      </c>
      <c r="G41" s="3">
        <f t="shared" si="7"/>
        <v>0</v>
      </c>
      <c r="H41" s="3">
        <f t="shared" si="8"/>
        <v>0</v>
      </c>
      <c r="I41" s="3">
        <f t="shared" si="9"/>
        <v>0</v>
      </c>
      <c r="J41" s="3">
        <f t="shared" si="10"/>
        <v>0</v>
      </c>
      <c r="K41" s="3">
        <f t="shared" si="11"/>
        <v>0</v>
      </c>
      <c r="L41" s="3">
        <f t="shared" si="12"/>
        <v>0</v>
      </c>
      <c r="M41" s="3"/>
      <c r="N41">
        <f t="shared" si="13"/>
        <v>7.9432823472428121E-3</v>
      </c>
      <c r="O41" s="3">
        <f>N41^($H$6)
+$F$6*N41^($H$6-1)
+IF($H$6&gt;1,($F$6*$F$7*N41^($H$6-2)
+IF($H$6&gt;2,($F$8*$F$6*$F$7*N41^($H$6-3)
+IF($H$6&gt;3,($F$9*$F$8*$F$6*$F$7*N41^($H$6-4)
+IF($H$6&gt;4,($F$10*$F$9*$F$8*$F$6*$F$7*N41^($H$6-5)
+IF($H$6&gt;5,($F$11*$F$10*$F$9*$F$8*$F$6*$F$7*N41^($H$6-6)
+IF($H$6&gt;6,($F$12*$F$11*$F$10*$F$9*$F$8*$F$6*$F$7*N41^($H$6-7)
+IF($H$6&gt;7,($F$13*$F$12*$F$11*$F$10*$F$9*$F$8*$F$6*$F$7*N41^($H$6-8)
+IF($H$6&gt;8,($F$14*$F$13*$F$12*$F$11*$F$10*$F$9*$F$8*$F$6*$F$7*N41^($H$6-9)
+IF($H$6&gt;9,($F$15*$F$14*$F$13*$F$12*$F$11*$F$10*$F$9*$F$8*$F$6*$F$7*N41^($H$6-10)
),0)),0)),0)),0)),0)),0)),0)),0)),0)</f>
        <v>5.0181819176608024E-7</v>
      </c>
    </row>
    <row r="42" spans="1:15" x14ac:dyDescent="0.3">
      <c r="A42">
        <v>2.2000000000000002</v>
      </c>
      <c r="B42" s="3">
        <f t="shared" si="2"/>
        <v>0.99841761221525471</v>
      </c>
      <c r="C42" s="3">
        <f t="shared" si="3"/>
        <v>1.582385276833239E-3</v>
      </c>
      <c r="D42" s="3">
        <f t="shared" si="4"/>
        <v>2.5079116531036983E-9</v>
      </c>
      <c r="E42" s="3">
        <f t="shared" si="5"/>
        <v>3.9747721062979535E-16</v>
      </c>
      <c r="F42" s="3">
        <f t="shared" si="6"/>
        <v>0</v>
      </c>
      <c r="G42" s="3">
        <f t="shared" si="7"/>
        <v>0</v>
      </c>
      <c r="H42" s="3">
        <f t="shared" si="8"/>
        <v>0</v>
      </c>
      <c r="I42" s="3">
        <f t="shared" si="9"/>
        <v>0</v>
      </c>
      <c r="J42" s="3">
        <f t="shared" si="10"/>
        <v>0</v>
      </c>
      <c r="K42" s="3">
        <f t="shared" si="11"/>
        <v>0</v>
      </c>
      <c r="L42" s="3">
        <f t="shared" si="12"/>
        <v>0</v>
      </c>
      <c r="M42" s="3"/>
      <c r="N42">
        <f t="shared" si="13"/>
        <v>6.3095734448019251E-3</v>
      </c>
      <c r="O42" s="3">
        <f>N42^($H$6)
+$F$6*N42^($H$6-1)
+IF($H$6&gt;1,($F$6*$F$7*N42^($H$6-2)
+IF($H$6&gt;2,($F$8*$F$6*$F$7*N42^($H$6-3)
+IF($H$6&gt;3,($F$9*$F$8*$F$6*$F$7*N42^($H$6-4)
+IF($H$6&gt;4,($F$10*$F$9*$F$8*$F$6*$F$7*N42^($H$6-5)
+IF($H$6&gt;5,($F$11*$F$10*$F$9*$F$8*$F$6*$F$7*N42^($H$6-6)
+IF($H$6&gt;6,($F$12*$F$11*$F$10*$F$9*$F$8*$F$6*$F$7*N42^($H$6-7)
+IF($H$6&gt;7,($F$13*$F$12*$F$11*$F$10*$F$9*$F$8*$F$6*$F$7*N42^($H$6-8)
+IF($H$6&gt;8,($F$14*$F$13*$F$12*$F$11*$F$10*$F$9*$F$8*$F$6*$F$7*N42^($H$6-9)
+IF($H$6&gt;9,($F$15*$F$14*$F$13*$F$12*$F$11*$F$10*$F$9*$F$8*$F$6*$F$7*N42^($H$6-10)
),0)),0)),0)),0)),0)),0)),0)),0)),0)</f>
        <v>2.5158675095246807E-7</v>
      </c>
    </row>
    <row r="43" spans="1:15" x14ac:dyDescent="0.3">
      <c r="A43">
        <v>2.2999999999999998</v>
      </c>
      <c r="B43" s="3">
        <f t="shared" si="2"/>
        <v>0.99800870686403831</v>
      </c>
      <c r="C43" s="3">
        <f t="shared" si="3"/>
        <v>1.9912891628166402E-3</v>
      </c>
      <c r="D43" s="3">
        <f t="shared" si="4"/>
        <v>3.9731442247739724E-9</v>
      </c>
      <c r="E43" s="3">
        <f t="shared" si="5"/>
        <v>7.9274649436277547E-16</v>
      </c>
      <c r="F43" s="3">
        <f t="shared" si="6"/>
        <v>0</v>
      </c>
      <c r="G43" s="3">
        <f t="shared" si="7"/>
        <v>0</v>
      </c>
      <c r="H43" s="3">
        <f t="shared" si="8"/>
        <v>0</v>
      </c>
      <c r="I43" s="3">
        <f t="shared" si="9"/>
        <v>0</v>
      </c>
      <c r="J43" s="3">
        <f t="shared" si="10"/>
        <v>0</v>
      </c>
      <c r="K43" s="3">
        <f t="shared" si="11"/>
        <v>0</v>
      </c>
      <c r="L43" s="3">
        <f t="shared" si="12"/>
        <v>0</v>
      </c>
      <c r="M43" s="3"/>
      <c r="N43">
        <f t="shared" si="13"/>
        <v>5.0118723362727212E-3</v>
      </c>
      <c r="O43" s="3">
        <f>N43^($H$6)
+$F$6*N43^($H$6-1)
+IF($H$6&gt;1,($F$6*$F$7*N43^($H$6-2)
+IF($H$6&gt;2,($F$8*$F$6*$F$7*N43^($H$6-3)
+IF($H$6&gt;3,($F$9*$F$8*$F$6*$F$7*N43^($H$6-4)
+IF($H$6&gt;4,($F$10*$F$9*$F$8*$F$6*$F$7*N43^($H$6-5)
+IF($H$6&gt;5,($F$11*$F$10*$F$9*$F$8*$F$6*$F$7*N43^($H$6-6)
+IF($H$6&gt;6,($F$12*$F$11*$F$10*$F$9*$F$8*$F$6*$F$7*N43^($H$6-7)
+IF($H$6&gt;7,($F$13*$F$12*$F$11*$F$10*$F$9*$F$8*$F$6*$F$7*N43^($H$6-8)
+IF($H$6&gt;8,($F$14*$F$13*$F$12*$F$11*$F$10*$F$9*$F$8*$F$6*$F$7*N43^($H$6-9)
+IF($H$6&gt;9,($F$15*$F$14*$F$13*$F$12*$F$11*$F$10*$F$9*$F$8*$F$6*$F$7*N43^($H$6-10)
),0)),0)),0)),0)),0)),0)),0)),0)),0)</f>
        <v>1.2614373032375489E-7</v>
      </c>
    </row>
    <row r="44" spans="1:15" x14ac:dyDescent="0.3">
      <c r="A44">
        <v>2.4</v>
      </c>
      <c r="B44" s="3">
        <f t="shared" si="2"/>
        <v>0.99749440105471798</v>
      </c>
      <c r="C44" s="3">
        <f t="shared" si="3"/>
        <v>2.5055926515161224E-3</v>
      </c>
      <c r="D44" s="3">
        <f t="shared" si="4"/>
        <v>6.293764184233462E-9</v>
      </c>
      <c r="E44" s="3">
        <f t="shared" si="5"/>
        <v>1.5809220857496996E-15</v>
      </c>
      <c r="F44" s="3">
        <f t="shared" si="6"/>
        <v>0</v>
      </c>
      <c r="G44" s="3">
        <f t="shared" si="7"/>
        <v>0</v>
      </c>
      <c r="H44" s="3">
        <f t="shared" si="8"/>
        <v>0</v>
      </c>
      <c r="I44" s="3">
        <f t="shared" si="9"/>
        <v>0</v>
      </c>
      <c r="J44" s="3">
        <f t="shared" si="10"/>
        <v>0</v>
      </c>
      <c r="K44" s="3">
        <f t="shared" si="11"/>
        <v>0</v>
      </c>
      <c r="L44" s="3">
        <f t="shared" si="12"/>
        <v>0</v>
      </c>
      <c r="M44" s="3"/>
      <c r="N44">
        <f t="shared" si="13"/>
        <v>3.9810717055349717E-3</v>
      </c>
      <c r="O44" s="3">
        <f>N44^($H$6)
+$F$6*N44^($H$6-1)
+IF($H$6&gt;1,($F$6*$F$7*N44^($H$6-2)
+IF($H$6&gt;2,($F$8*$F$6*$F$7*N44^($H$6-3)
+IF($H$6&gt;3,($F$9*$F$8*$F$6*$F$7*N44^($H$6-4)
+IF($H$6&gt;4,($F$10*$F$9*$F$8*$F$6*$F$7*N44^($H$6-5)
+IF($H$6&gt;5,($F$11*$F$10*$F$9*$F$8*$F$6*$F$7*N44^($H$6-6)
+IF($H$6&gt;6,($F$12*$F$11*$F$10*$F$9*$F$8*$F$6*$F$7*N44^($H$6-7)
+IF($H$6&gt;7,($F$13*$F$12*$F$11*$F$10*$F$9*$F$8*$F$6*$F$7*N44^($H$6-8)
+IF($H$6&gt;8,($F$14*$F$13*$F$12*$F$11*$F$10*$F$9*$F$8*$F$6*$F$7*N44^($H$6-9)
+IF($H$6&gt;9,($F$15*$F$14*$F$13*$F$12*$F$11*$F$10*$F$9*$F$8*$F$6*$F$7*N44^($H$6-10)
),0)),0)),0)),0)),0)),0)),0)),0)),0)</f>
        <v>6.3254224165372672E-8</v>
      </c>
    </row>
    <row r="45" spans="1:15" x14ac:dyDescent="0.3">
      <c r="A45">
        <v>2.5</v>
      </c>
      <c r="B45" s="3">
        <f t="shared" si="2"/>
        <v>0.99684768087968356</v>
      </c>
      <c r="C45" s="3">
        <f t="shared" si="3"/>
        <v>3.1523091518364842E-3</v>
      </c>
      <c r="D45" s="3">
        <f t="shared" si="4"/>
        <v>9.9684768087968575E-9</v>
      </c>
      <c r="E45" s="3">
        <f t="shared" si="5"/>
        <v>3.152309151836491E-15</v>
      </c>
      <c r="F45" s="3">
        <f t="shared" si="6"/>
        <v>0</v>
      </c>
      <c r="G45" s="3">
        <f t="shared" si="7"/>
        <v>0</v>
      </c>
      <c r="H45" s="3">
        <f t="shared" si="8"/>
        <v>0</v>
      </c>
      <c r="I45" s="3">
        <f t="shared" si="9"/>
        <v>0</v>
      </c>
      <c r="J45" s="3">
        <f t="shared" si="10"/>
        <v>0</v>
      </c>
      <c r="K45" s="3">
        <f t="shared" si="11"/>
        <v>0</v>
      </c>
      <c r="L45" s="3">
        <f t="shared" si="12"/>
        <v>0</v>
      </c>
      <c r="M45" s="3"/>
      <c r="N45">
        <f t="shared" si="13"/>
        <v>3.1622776601683764E-3</v>
      </c>
      <c r="O45" s="3">
        <f>N45^($H$6)
+$F$6*N45^($H$6-1)
+IF($H$6&gt;1,($F$6*$F$7*N45^($H$6-2)
+IF($H$6&gt;2,($F$8*$F$6*$F$7*N45^($H$6-3)
+IF($H$6&gt;3,($F$9*$F$8*$F$6*$F$7*N45^($H$6-4)
+IF($H$6&gt;4,($F$10*$F$9*$F$8*$F$6*$F$7*N45^($H$6-5)
+IF($H$6&gt;5,($F$11*$F$10*$F$9*$F$8*$F$6*$F$7*N45^($H$6-6)
+IF($H$6&gt;6,($F$12*$F$11*$F$10*$F$9*$F$8*$F$6*$F$7*N45^($H$6-7)
+IF($H$6&gt;7,($F$13*$F$12*$F$11*$F$10*$F$9*$F$8*$F$6*$F$7*N45^($H$6-8)
+IF($H$6&gt;8,($F$14*$F$13*$F$12*$F$11*$F$10*$F$9*$F$8*$F$6*$F$7*N45^($H$6-9)
+IF($H$6&gt;9,($F$15*$F$14*$F$13*$F$12*$F$11*$F$10*$F$9*$F$8*$F$6*$F$7*N45^($H$6-10)
),0)),0)),0)),0)),0)),0)),0)),0)),0)</f>
        <v>3.1722776917911566E-8</v>
      </c>
    </row>
    <row r="46" spans="1:15" x14ac:dyDescent="0.3">
      <c r="A46">
        <v>2.6</v>
      </c>
      <c r="B46" s="3">
        <f t="shared" si="2"/>
        <v>0.99603469865735172</v>
      </c>
      <c r="C46" s="3">
        <f t="shared" si="3"/>
        <v>3.9652855565558394E-3</v>
      </c>
      <c r="D46" s="3">
        <f t="shared" si="4"/>
        <v>1.5786086133570966E-8</v>
      </c>
      <c r="E46" s="3">
        <f t="shared" si="5"/>
        <v>6.2845540847497402E-15</v>
      </c>
      <c r="F46" s="3">
        <f t="shared" si="6"/>
        <v>0</v>
      </c>
      <c r="G46" s="3">
        <f t="shared" si="7"/>
        <v>0</v>
      </c>
      <c r="H46" s="3">
        <f t="shared" si="8"/>
        <v>0</v>
      </c>
      <c r="I46" s="3">
        <f t="shared" si="9"/>
        <v>0</v>
      </c>
      <c r="J46" s="3">
        <f t="shared" si="10"/>
        <v>0</v>
      </c>
      <c r="K46" s="3">
        <f t="shared" si="11"/>
        <v>0</v>
      </c>
      <c r="L46" s="3">
        <f t="shared" si="12"/>
        <v>0</v>
      </c>
      <c r="M46" s="3"/>
      <c r="N46">
        <f t="shared" si="13"/>
        <v>2.5118864315095777E-3</v>
      </c>
      <c r="O46" s="3">
        <f>N46^($H$6)
+$F$6*N46^($H$6-1)
+IF($H$6&gt;1,($F$6*$F$7*N46^($H$6-2)
+IF($H$6&gt;2,($F$8*$F$6*$F$7*N46^($H$6-3)
+IF($H$6&gt;3,($F$9*$F$8*$F$6*$F$7*N46^($H$6-4)
+IF($H$6&gt;4,($F$10*$F$9*$F$8*$F$6*$F$7*N46^($H$6-5)
+IF($H$6&gt;5,($F$11*$F$10*$F$9*$F$8*$F$6*$F$7*N46^($H$6-6)
+IF($H$6&gt;6,($F$12*$F$11*$F$10*$F$9*$F$8*$F$6*$F$7*N46^($H$6-7)
+IF($H$6&gt;7,($F$13*$F$12*$F$11*$F$10*$F$9*$F$8*$F$6*$F$7*N46^($H$6-8)
+IF($H$6&gt;8,($F$14*$F$13*$F$12*$F$11*$F$10*$F$9*$F$8*$F$6*$F$7*N46^($H$6-9)
+IF($H$6&gt;9,($F$15*$F$14*$F$13*$F$12*$F$11*$F$10*$F$9*$F$8*$F$6*$F$7*N46^($H$6-10)
),0)),0)),0)),0)),0)),0)),0)),0)),0)</f>
        <v>1.5912027910247852E-8</v>
      </c>
    </row>
    <row r="47" spans="1:15" x14ac:dyDescent="0.3">
      <c r="A47">
        <v>2.7</v>
      </c>
      <c r="B47" s="3">
        <f t="shared" si="2"/>
        <v>0.99501309639434066</v>
      </c>
      <c r="C47" s="3">
        <f t="shared" si="3"/>
        <v>4.9868786120478648E-3</v>
      </c>
      <c r="D47" s="3">
        <f t="shared" si="4"/>
        <v>2.4993598960072826E-8</v>
      </c>
      <c r="E47" s="3">
        <f t="shared" si="5"/>
        <v>1.2526472721188378E-14</v>
      </c>
      <c r="F47" s="3">
        <f t="shared" si="6"/>
        <v>0</v>
      </c>
      <c r="G47" s="3">
        <f t="shared" si="7"/>
        <v>0</v>
      </c>
      <c r="H47" s="3">
        <f t="shared" si="8"/>
        <v>0</v>
      </c>
      <c r="I47" s="3">
        <f t="shared" si="9"/>
        <v>0</v>
      </c>
      <c r="J47" s="3">
        <f t="shared" si="10"/>
        <v>0</v>
      </c>
      <c r="K47" s="3">
        <f t="shared" si="11"/>
        <v>0</v>
      </c>
      <c r="L47" s="3">
        <f t="shared" si="12"/>
        <v>0</v>
      </c>
      <c r="M47" s="3"/>
      <c r="N47">
        <f t="shared" si="13"/>
        <v>1.9952623149688781E-3</v>
      </c>
      <c r="O47" s="3">
        <f>N47^($H$6)
+$F$6*N47^($H$6-1)
+IF($H$6&gt;1,($F$6*$F$7*N47^($H$6-2)
+IF($H$6&gt;2,($F$8*$F$6*$F$7*N47^($H$6-3)
+IF($H$6&gt;3,($F$9*$F$8*$F$6*$F$7*N47^($H$6-4)
+IF($H$6&gt;4,($F$10*$F$9*$F$8*$F$6*$F$7*N47^($H$6-5)
+IF($H$6&gt;5,($F$11*$F$10*$F$9*$F$8*$F$6*$F$7*N47^($H$6-6)
+IF($H$6&gt;6,($F$12*$F$11*$F$10*$F$9*$F$8*$F$6*$F$7*N47^($H$6-7)
+IF($H$6&gt;7,($F$13*$F$12*$F$11*$F$10*$F$9*$F$8*$F$6*$F$7*N47^($H$6-8)
+IF($H$6&gt;8,($F$14*$F$13*$F$12*$F$11*$F$10*$F$9*$F$8*$F$6*$F$7*N47^($H$6-9)
+IF($H$6&gt;9,($F$15*$F$14*$F$13*$F$12*$F$11*$F$10*$F$9*$F$8*$F$6*$F$7*N47^($H$6-10)
),0)),0)),0)),0)),0)),0)),0)),0)),0)</f>
        <v>7.9830932638244779E-9</v>
      </c>
    </row>
    <row r="48" spans="1:15" x14ac:dyDescent="0.3">
      <c r="A48">
        <v>2.8</v>
      </c>
      <c r="B48" s="3">
        <f t="shared" si="2"/>
        <v>0.99372994834548811</v>
      </c>
      <c r="C48" s="3">
        <f t="shared" si="3"/>
        <v>6.2700120933850897E-3</v>
      </c>
      <c r="D48" s="3">
        <f t="shared" si="4"/>
        <v>3.9561101803009537E-8</v>
      </c>
      <c r="E48" s="3">
        <f t="shared" si="5"/>
        <v>2.4961367738337487E-14</v>
      </c>
      <c r="F48" s="3">
        <f t="shared" si="6"/>
        <v>0</v>
      </c>
      <c r="G48" s="3">
        <f t="shared" si="7"/>
        <v>0</v>
      </c>
      <c r="H48" s="3">
        <f t="shared" si="8"/>
        <v>0</v>
      </c>
      <c r="I48" s="3">
        <f t="shared" si="9"/>
        <v>0</v>
      </c>
      <c r="J48" s="3">
        <f t="shared" si="10"/>
        <v>0</v>
      </c>
      <c r="K48" s="3">
        <f t="shared" si="11"/>
        <v>0</v>
      </c>
      <c r="L48" s="3">
        <f t="shared" si="12"/>
        <v>0</v>
      </c>
      <c r="M48" s="3"/>
      <c r="N48">
        <f t="shared" si="13"/>
        <v>1.5848931924611134E-3</v>
      </c>
      <c r="O48" s="3">
        <f>N48^($H$6)
+$F$6*N48^($H$6-1)
+IF($H$6&gt;1,($F$6*$F$7*N48^($H$6-2)
+IF($H$6&gt;2,($F$8*$F$6*$F$7*N48^($H$6-3)
+IF($H$6&gt;3,($F$9*$F$8*$F$6*$F$7*N48^($H$6-4)
+IF($H$6&gt;4,($F$10*$F$9*$F$8*$F$6*$F$7*N48^($H$6-5)
+IF($H$6&gt;5,($F$11*$F$10*$F$9*$F$8*$F$6*$F$7*N48^($H$6-6)
+IF($H$6&gt;6,($F$12*$F$11*$F$10*$F$9*$F$8*$F$6*$F$7*N48^($H$6-7)
+IF($H$6&gt;7,($F$13*$F$12*$F$11*$F$10*$F$9*$F$8*$F$6*$F$7*N48^($H$6-8)
+IF($H$6&gt;8,($F$14*$F$13*$F$12*$F$11*$F$10*$F$9*$F$8*$F$6*$F$7*N48^($H$6-9)
+IF($H$6&gt;9,($F$15*$F$14*$F$13*$F$12*$F$11*$F$10*$F$9*$F$8*$F$6*$F$7*N48^($H$6-10)
),0)),0)),0)),0)),0)),0)),0)),0)),0)</f>
        <v>4.0061907283394866E-9</v>
      </c>
    </row>
    <row r="49" spans="1:15" x14ac:dyDescent="0.3">
      <c r="A49">
        <v>2.9</v>
      </c>
      <c r="B49" s="3">
        <f t="shared" si="2"/>
        <v>0.99211925404444623</v>
      </c>
      <c r="C49" s="3">
        <f t="shared" si="3"/>
        <v>7.8806833570109671E-3</v>
      </c>
      <c r="D49" s="3">
        <f t="shared" si="4"/>
        <v>6.2598492993955511E-8</v>
      </c>
      <c r="E49" s="3">
        <f t="shared" si="5"/>
        <v>4.9723750436289023E-14</v>
      </c>
      <c r="F49" s="3">
        <f t="shared" si="6"/>
        <v>0</v>
      </c>
      <c r="G49" s="3">
        <f t="shared" si="7"/>
        <v>0</v>
      </c>
      <c r="H49" s="3">
        <f t="shared" si="8"/>
        <v>0</v>
      </c>
      <c r="I49" s="3">
        <f t="shared" si="9"/>
        <v>0</v>
      </c>
      <c r="J49" s="3">
        <f t="shared" si="10"/>
        <v>0</v>
      </c>
      <c r="K49" s="3">
        <f t="shared" si="11"/>
        <v>0</v>
      </c>
      <c r="L49" s="3">
        <f t="shared" si="12"/>
        <v>0</v>
      </c>
      <c r="M49" s="3"/>
      <c r="N49">
        <f t="shared" si="13"/>
        <v>1.2589254117941662E-3</v>
      </c>
      <c r="O49" s="3">
        <f>N49^($H$6)
+$F$6*N49^($H$6-1)
+IF($H$6&gt;1,($F$6*$F$7*N49^($H$6-2)
+IF($H$6&gt;2,($F$8*$F$6*$F$7*N49^($H$6-3)
+IF($H$6&gt;3,($F$9*$F$8*$F$6*$F$7*N49^($H$6-4)
+IF($H$6&gt;4,($F$10*$F$9*$F$8*$F$6*$F$7*N49^($H$6-5)
+IF($H$6&gt;5,($F$11*$F$10*$F$9*$F$8*$F$6*$F$7*N49^($H$6-6)
+IF($H$6&gt;6,($F$12*$F$11*$F$10*$F$9*$F$8*$F$6*$F$7*N49^($H$6-7)
+IF($H$6&gt;7,($F$13*$F$12*$F$11*$F$10*$F$9*$F$8*$F$6*$F$7*N49^($H$6-8)
+IF($H$6&gt;8,($F$14*$F$13*$F$12*$F$11*$F$10*$F$9*$F$8*$F$6*$F$7*N49^($H$6-9)
+IF($H$6&gt;9,($F$15*$F$14*$F$13*$F$12*$F$11*$F$10*$F$9*$F$8*$F$6*$F$7*N49^($H$6-10)
),0)),0)),0)),0)),0)),0)),0)),0)),0)</f>
        <v>2.0111113727861273E-9</v>
      </c>
    </row>
    <row r="50" spans="1:15" x14ac:dyDescent="0.3">
      <c r="A50">
        <v>3</v>
      </c>
      <c r="B50" s="3">
        <f t="shared" si="2"/>
        <v>0.99009891187129695</v>
      </c>
      <c r="C50" s="3">
        <f t="shared" si="3"/>
        <v>9.9009891187129707E-3</v>
      </c>
      <c r="D50" s="3">
        <f t="shared" si="4"/>
        <v>9.9009891187129708E-8</v>
      </c>
      <c r="E50" s="3">
        <f t="shared" si="5"/>
        <v>9.9009891187129709E-14</v>
      </c>
      <c r="F50" s="3">
        <f t="shared" si="6"/>
        <v>0</v>
      </c>
      <c r="G50" s="3">
        <f t="shared" si="7"/>
        <v>0</v>
      </c>
      <c r="H50" s="3">
        <f t="shared" si="8"/>
        <v>0</v>
      </c>
      <c r="I50" s="3">
        <f t="shared" si="9"/>
        <v>0</v>
      </c>
      <c r="J50" s="3">
        <f t="shared" si="10"/>
        <v>0</v>
      </c>
      <c r="K50" s="3">
        <f t="shared" si="11"/>
        <v>0</v>
      </c>
      <c r="L50" s="3">
        <f t="shared" si="12"/>
        <v>0</v>
      </c>
      <c r="M50" s="3"/>
      <c r="N50">
        <f t="shared" si="13"/>
        <v>1E-3</v>
      </c>
      <c r="O50" s="3">
        <f>N50^($H$6)
+$F$6*N50^($H$6-1)
+IF($H$6&gt;1,($F$6*$F$7*N50^($H$6-2)
+IF($H$6&gt;2,($F$8*$F$6*$F$7*N50^($H$6-3)
+IF($H$6&gt;3,($F$9*$F$8*$F$6*$F$7*N50^($H$6-4)
+IF($H$6&gt;4,($F$10*$F$9*$F$8*$F$6*$F$7*N50^($H$6-5)
+IF($H$6&gt;5,($F$11*$F$10*$F$9*$F$8*$F$6*$F$7*N50^($H$6-6)
+IF($H$6&gt;6,($F$12*$F$11*$F$10*$F$9*$F$8*$F$6*$F$7*N50^($H$6-7)
+IF($H$6&gt;7,($F$13*$F$12*$F$11*$F$10*$F$9*$F$8*$F$6*$F$7*N50^($H$6-8)
+IF($H$6&gt;8,($F$14*$F$13*$F$12*$F$11*$F$10*$F$9*$F$8*$F$6*$F$7*N50^($H$6-9)
+IF($H$6&gt;9,($F$15*$F$14*$F$13*$F$12*$F$11*$F$10*$F$9*$F$8*$F$6*$F$7*N50^($H$6-10)
),0)),0)),0)),0)),0)),0)),0)),0)),0)</f>
        <v>1.0100001000000999E-9</v>
      </c>
    </row>
    <row r="51" spans="1:15" x14ac:dyDescent="0.3">
      <c r="A51">
        <v>3.1</v>
      </c>
      <c r="B51" s="3">
        <f t="shared" si="2"/>
        <v>0.98756711017248122</v>
      </c>
      <c r="C51" s="3">
        <f t="shared" si="3"/>
        <v>1.2432733308482675E-2</v>
      </c>
      <c r="D51" s="3">
        <f t="shared" si="4"/>
        <v>1.5651883900108621E-7</v>
      </c>
      <c r="E51" s="3">
        <f t="shared" si="5"/>
        <v>1.9704554384298755E-13</v>
      </c>
      <c r="F51" s="3">
        <f t="shared" si="6"/>
        <v>0</v>
      </c>
      <c r="G51" s="3">
        <f t="shared" si="7"/>
        <v>0</v>
      </c>
      <c r="H51" s="3">
        <f t="shared" si="8"/>
        <v>0</v>
      </c>
      <c r="I51" s="3">
        <f t="shared" si="9"/>
        <v>0</v>
      </c>
      <c r="J51" s="3">
        <f t="shared" si="10"/>
        <v>0</v>
      </c>
      <c r="K51" s="3">
        <f t="shared" si="11"/>
        <v>0</v>
      </c>
      <c r="L51" s="3">
        <f t="shared" si="12"/>
        <v>0</v>
      </c>
      <c r="M51" s="3"/>
      <c r="N51">
        <f t="shared" si="13"/>
        <v>7.9432823472428099E-4</v>
      </c>
      <c r="O51" s="3">
        <f>N51^($H$6)
+$F$6*N51^($H$6-1)
+IF($H$6&gt;1,($F$6*$F$7*N51^($H$6-2)
+IF($H$6&gt;2,($F$8*$F$6*$F$7*N51^($H$6-3)
+IF($H$6&gt;3,($F$9*$F$8*$F$6*$F$7*N51^($H$6-4)
+IF($H$6&gt;4,($F$10*$F$9*$F$8*$F$6*$F$7*N51^($H$6-5)
+IF($H$6&gt;5,($F$11*$F$10*$F$9*$F$8*$F$6*$F$7*N51^($H$6-6)
+IF($H$6&gt;6,($F$12*$F$11*$F$10*$F$9*$F$8*$F$6*$F$7*N51^($H$6-7)
+IF($H$6&gt;7,($F$13*$F$12*$F$11*$F$10*$F$9*$F$8*$F$6*$F$7*N51^($H$6-8)
+IF($H$6&gt;8,($F$14*$F$13*$F$12*$F$11*$F$10*$F$9*$F$8*$F$6*$F$7*N51^($H$6-9)
+IF($H$6&gt;9,($F$15*$F$14*$F$13*$F$12*$F$11*$F$10*$F$9*$F$8*$F$6*$F$7*N51^($H$6-10)
),0)),0)),0)),0)),0)),0)),0)),0)),0)</f>
        <v>5.0749688650499674E-10</v>
      </c>
    </row>
    <row r="52" spans="1:15" x14ac:dyDescent="0.3">
      <c r="A52">
        <v>3.2</v>
      </c>
      <c r="B52" s="3">
        <f t="shared" ref="B52:B83" si="14">$N52^($H$6)/$O52</f>
        <v>0.98439809434598013</v>
      </c>
      <c r="C52" s="3">
        <f t="shared" ref="C52:C83" si="15">$F$6*$N52^($H$6-1)/$O52</f>
        <v>1.560165838400639E-2</v>
      </c>
      <c r="D52" s="3">
        <f t="shared" ref="D52:D83" si="16">IF($H$6&gt;1,($F$7*$F$6*$N52^($H$6-2)/$O52),0)</f>
        <v>2.4726962163915615E-7</v>
      </c>
      <c r="E52" s="3">
        <f t="shared" ref="E52:E83" si="17">IF($H$6&gt;2,($F$8*$F$7*$F$6*$N52^($H$6-3)/$O52),0)</f>
        <v>3.9189594003833432E-13</v>
      </c>
      <c r="F52" s="3">
        <f t="shared" ref="F52:F83" si="18">IF($H$6&gt;3,($F$9*$F$8*$F$7*$F$6*$N52^($H$6-4)/$O52),0)</f>
        <v>0</v>
      </c>
      <c r="G52" s="3">
        <f t="shared" ref="G52:G83" si="19">IF($H$6&gt;4,($F$10*$F$9*$F$8*$F$7*$F$6*$N52^($H$6-5)/$O52),0)</f>
        <v>0</v>
      </c>
      <c r="H52" s="3">
        <f t="shared" ref="H52:H83" si="20">IF($H$6&gt;5,($F$11*$F$10*$F$9*$F$8*$F$7*$F$6*$N52^($H$6-6)/$O52),0)</f>
        <v>0</v>
      </c>
      <c r="I52" s="3">
        <f t="shared" ref="I52:I83" si="21">IF($H$6&gt;6,($F$12*$F$11*$F$10*$F$9*$F$8*$F$7*$F$6*$N52^($H$6-7)/$O52),0)</f>
        <v>0</v>
      </c>
      <c r="J52" s="3">
        <f t="shared" ref="J52:J83" si="22">IF($H$6&gt;7,($F$13*$F$12*$F$11*$F$10*$F$9*$F$8*$F$7*$F$6*$N52^($H$6-8)/$O52),0)</f>
        <v>0</v>
      </c>
      <c r="K52" s="3">
        <f t="shared" ref="K52:K83" si="23">IF($H$6&gt;8,($F$14*$F$13*$F$12*$F$11*$F$10*$F$9*$F$8*$F$7*$F$6*$N52^($H$6-9)/$O52),0)</f>
        <v>0</v>
      </c>
      <c r="L52" s="3">
        <f t="shared" ref="L52:L83" si="24">IF($H$6&gt;9,($F$15*$F$14*$F$13*$F$12*$F$11*$F$10*$F$9*$F$8*$F$7*$F$6*$N52^($H$6-10)/$O52),0)</f>
        <v>0</v>
      </c>
      <c r="M52" s="3"/>
      <c r="N52">
        <f t="shared" si="13"/>
        <v>6.3095734448019244E-4</v>
      </c>
      <c r="O52" s="3">
        <f t="shared" ref="O52:O83" si="25">N52^($H$6)
+$F$6*N52^($H$6-1)
+IF($H$6&gt;1,($F$6*$F$7*N52^($H$6-2)
+IF($H$6&gt;2,($F$8*$F$6*$F$7*N52^($H$6-3)
+IF($H$6&gt;3,($F$9*$F$8*$F$6*$F$7*N52^($H$6-4)
+IF($H$6&gt;4,($F$10*$F$9*$F$8*$F$6*$F$7*N52^($H$6-5)
+IF($H$6&gt;5,($F$11*$F$10*$F$9*$F$8*$F$6*$F$7*N52^($H$6-6)
+IF($H$6&gt;6,($F$12*$F$11*$F$10*$F$9*$F$8*$F$6*$F$7*N52^($H$6-7)
+IF($H$6&gt;7,($F$13*$F$12*$F$11*$F$10*$F$9*$F$8*$F$6*$F$7*N52^($H$6-8)
+IF($H$6&gt;8,($F$14*$F$13*$F$12*$F$11*$F$10*$F$9*$F$8*$F$6*$F$7*N52^($H$6-9)
+IF($H$6&gt;9,($F$15*$F$14*$F$13*$F$12*$F$11*$F$10*$F$9*$F$8*$F$6*$F$7*N52^($H$6-10)
),0)),0)),0)),0)),0)),0)),0)),0)),0)</f>
        <v>2.5516977795232645E-10</v>
      </c>
    </row>
    <row r="53" spans="1:15" x14ac:dyDescent="0.3">
      <c r="A53">
        <v>3.3</v>
      </c>
      <c r="B53" s="3">
        <f t="shared" si="14"/>
        <v>0.98043731344307328</v>
      </c>
      <c r="C53" s="3">
        <f t="shared" si="15"/>
        <v>1.9562296237022964E-2</v>
      </c>
      <c r="D53" s="3">
        <f t="shared" si="16"/>
        <v>3.9031912475989466E-7</v>
      </c>
      <c r="E53" s="3">
        <f t="shared" si="17"/>
        <v>7.787890404450546E-13</v>
      </c>
      <c r="F53" s="3">
        <f t="shared" si="18"/>
        <v>0</v>
      </c>
      <c r="G53" s="3">
        <f t="shared" si="19"/>
        <v>0</v>
      </c>
      <c r="H53" s="3">
        <f t="shared" si="20"/>
        <v>0</v>
      </c>
      <c r="I53" s="3">
        <f t="shared" si="21"/>
        <v>0</v>
      </c>
      <c r="J53" s="3">
        <f t="shared" si="22"/>
        <v>0</v>
      </c>
      <c r="K53" s="3">
        <f t="shared" si="23"/>
        <v>0</v>
      </c>
      <c r="L53" s="3">
        <f t="shared" si="24"/>
        <v>0</v>
      </c>
      <c r="M53" s="3"/>
      <c r="N53">
        <f t="shared" si="13"/>
        <v>5.0118723362727209E-4</v>
      </c>
      <c r="O53" s="3">
        <f t="shared" si="25"/>
        <v>1.2840447772974953E-10</v>
      </c>
    </row>
    <row r="54" spans="1:15" x14ac:dyDescent="0.3">
      <c r="A54">
        <v>3.4</v>
      </c>
      <c r="B54" s="3">
        <f t="shared" si="14"/>
        <v>0.97549603203350399</v>
      </c>
      <c r="C54" s="3">
        <f t="shared" si="15"/>
        <v>2.4503352468563947E-2</v>
      </c>
      <c r="D54" s="3">
        <f t="shared" si="16"/>
        <v>6.1549638592282576E-7</v>
      </c>
      <c r="E54" s="3">
        <f t="shared" si="17"/>
        <v>1.5460570204427309E-12</v>
      </c>
      <c r="F54" s="3">
        <f t="shared" si="18"/>
        <v>0</v>
      </c>
      <c r="G54" s="3">
        <f t="shared" si="19"/>
        <v>0</v>
      </c>
      <c r="H54" s="3">
        <f t="shared" si="20"/>
        <v>0</v>
      </c>
      <c r="I54" s="3">
        <f t="shared" si="21"/>
        <v>0</v>
      </c>
      <c r="J54" s="3">
        <f t="shared" si="22"/>
        <v>0</v>
      </c>
      <c r="K54" s="3">
        <f t="shared" si="23"/>
        <v>0</v>
      </c>
      <c r="L54" s="3">
        <f t="shared" si="24"/>
        <v>0</v>
      </c>
      <c r="M54" s="3"/>
      <c r="N54">
        <f t="shared" si="13"/>
        <v>3.9810717055349708E-4</v>
      </c>
      <c r="O54" s="3">
        <f t="shared" si="25"/>
        <v>6.4680667451297419E-11</v>
      </c>
    </row>
    <row r="55" spans="1:15" x14ac:dyDescent="0.3">
      <c r="A55">
        <v>3.5</v>
      </c>
      <c r="B55" s="3">
        <f t="shared" si="14"/>
        <v>0.96934563033345122</v>
      </c>
      <c r="C55" s="3">
        <f t="shared" si="15"/>
        <v>3.0653400317853102E-2</v>
      </c>
      <c r="D55" s="3">
        <f t="shared" si="16"/>
        <v>9.6934563033345221E-7</v>
      </c>
      <c r="E55" s="3">
        <f t="shared" si="17"/>
        <v>3.0653400317853128E-12</v>
      </c>
      <c r="F55" s="3">
        <f t="shared" si="18"/>
        <v>0</v>
      </c>
      <c r="G55" s="3">
        <f t="shared" si="19"/>
        <v>0</v>
      </c>
      <c r="H55" s="3">
        <f t="shared" si="20"/>
        <v>0</v>
      </c>
      <c r="I55" s="3">
        <f t="shared" si="21"/>
        <v>0</v>
      </c>
      <c r="J55" s="3">
        <f t="shared" si="22"/>
        <v>0</v>
      </c>
      <c r="K55" s="3">
        <f t="shared" si="23"/>
        <v>0</v>
      </c>
      <c r="L55" s="3">
        <f t="shared" si="24"/>
        <v>0</v>
      </c>
      <c r="M55" s="3"/>
      <c r="N55">
        <f t="shared" si="13"/>
        <v>3.1622776601683783E-4</v>
      </c>
      <c r="O55" s="3">
        <f t="shared" si="25"/>
        <v>3.2622808224560361E-11</v>
      </c>
    </row>
    <row r="56" spans="1:15" x14ac:dyDescent="0.3">
      <c r="A56">
        <v>3.6</v>
      </c>
      <c r="B56" s="3">
        <f t="shared" si="14"/>
        <v>0.96171203025776431</v>
      </c>
      <c r="C56" s="3">
        <f t="shared" si="15"/>
        <v>3.8286445525317826E-2</v>
      </c>
      <c r="D56" s="3">
        <f t="shared" si="16"/>
        <v>1.5242108498634902E-6</v>
      </c>
      <c r="E56" s="3">
        <f t="shared" si="17"/>
        <v>6.0679926876609624E-12</v>
      </c>
      <c r="F56" s="3">
        <f t="shared" si="18"/>
        <v>0</v>
      </c>
      <c r="G56" s="3">
        <f t="shared" si="19"/>
        <v>0</v>
      </c>
      <c r="H56" s="3">
        <f t="shared" si="20"/>
        <v>0</v>
      </c>
      <c r="I56" s="3">
        <f t="shared" si="21"/>
        <v>0</v>
      </c>
      <c r="J56" s="3">
        <f t="shared" si="22"/>
        <v>0</v>
      </c>
      <c r="K56" s="3">
        <f t="shared" si="23"/>
        <v>0</v>
      </c>
      <c r="L56" s="3">
        <f t="shared" si="24"/>
        <v>0</v>
      </c>
      <c r="M56" s="3"/>
      <c r="N56">
        <f t="shared" si="13"/>
        <v>2.5118864315095774E-4</v>
      </c>
      <c r="O56" s="3">
        <f t="shared" si="25"/>
        <v>1.6479914388055593E-11</v>
      </c>
    </row>
    <row r="57" spans="1:15" x14ac:dyDescent="0.3">
      <c r="A57">
        <v>3.7</v>
      </c>
      <c r="B57" s="3">
        <f t="shared" si="14"/>
        <v>0.95227100111992768</v>
      </c>
      <c r="C57" s="3">
        <f t="shared" si="15"/>
        <v>4.7726606871477062E-2</v>
      </c>
      <c r="D57" s="3">
        <f t="shared" si="16"/>
        <v>2.3919966068331999E-6</v>
      </c>
      <c r="E57" s="3">
        <f t="shared" si="17"/>
        <v>1.1988381622245559E-11</v>
      </c>
      <c r="F57" s="3">
        <f t="shared" si="18"/>
        <v>0</v>
      </c>
      <c r="G57" s="3">
        <f t="shared" si="19"/>
        <v>0</v>
      </c>
      <c r="H57" s="3">
        <f t="shared" si="20"/>
        <v>0</v>
      </c>
      <c r="I57" s="3">
        <f t="shared" si="21"/>
        <v>0</v>
      </c>
      <c r="J57" s="3">
        <f t="shared" si="22"/>
        <v>0</v>
      </c>
      <c r="K57" s="3">
        <f t="shared" si="23"/>
        <v>0</v>
      </c>
      <c r="L57" s="3">
        <f t="shared" si="24"/>
        <v>0</v>
      </c>
      <c r="M57" s="3"/>
      <c r="N57">
        <f t="shared" si="13"/>
        <v>1.9952623149688758E-4</v>
      </c>
      <c r="O57" s="3">
        <f t="shared" si="25"/>
        <v>8.3414094705194153E-12</v>
      </c>
    </row>
    <row r="58" spans="1:15" x14ac:dyDescent="0.3">
      <c r="A58">
        <v>3.8</v>
      </c>
      <c r="B58" s="3">
        <f t="shared" si="14"/>
        <v>0.94064553435375076</v>
      </c>
      <c r="C58" s="3">
        <f t="shared" si="15"/>
        <v>5.9350720845299555E-2</v>
      </c>
      <c r="D58" s="3">
        <f t="shared" si="16"/>
        <v>3.7447773217535496E-6</v>
      </c>
      <c r="E58" s="3">
        <f t="shared" si="17"/>
        <v>2.3627947546032722E-11</v>
      </c>
      <c r="F58" s="3">
        <f t="shared" si="18"/>
        <v>0</v>
      </c>
      <c r="G58" s="3">
        <f t="shared" si="19"/>
        <v>0</v>
      </c>
      <c r="H58" s="3">
        <f t="shared" si="20"/>
        <v>0</v>
      </c>
      <c r="I58" s="3">
        <f t="shared" si="21"/>
        <v>0</v>
      </c>
      <c r="J58" s="3">
        <f t="shared" si="22"/>
        <v>0</v>
      </c>
      <c r="K58" s="3">
        <f t="shared" si="23"/>
        <v>0</v>
      </c>
      <c r="L58" s="3">
        <f t="shared" si="24"/>
        <v>0</v>
      </c>
      <c r="M58" s="3"/>
      <c r="N58">
        <f t="shared" si="13"/>
        <v>1.584893192461112E-4</v>
      </c>
      <c r="O58" s="3">
        <f t="shared" si="25"/>
        <v>4.2322761977178435E-12</v>
      </c>
    </row>
    <row r="59" spans="1:15" x14ac:dyDescent="0.3">
      <c r="A59">
        <v>3.9</v>
      </c>
      <c r="B59" s="3">
        <f t="shared" si="14"/>
        <v>0.92640702874265046</v>
      </c>
      <c r="C59" s="3">
        <f t="shared" si="15"/>
        <v>7.3587125977731635E-2</v>
      </c>
      <c r="D59" s="3">
        <f t="shared" si="16"/>
        <v>5.8452331876324894E-6</v>
      </c>
      <c r="E59" s="3">
        <f t="shared" si="17"/>
        <v>4.6430337594839009E-11</v>
      </c>
      <c r="F59" s="3">
        <f t="shared" si="18"/>
        <v>0</v>
      </c>
      <c r="G59" s="3">
        <f t="shared" si="19"/>
        <v>0</v>
      </c>
      <c r="H59" s="3">
        <f t="shared" si="20"/>
        <v>0</v>
      </c>
      <c r="I59" s="3">
        <f t="shared" si="21"/>
        <v>0</v>
      </c>
      <c r="J59" s="3">
        <f t="shared" si="22"/>
        <v>0</v>
      </c>
      <c r="K59" s="3">
        <f t="shared" si="23"/>
        <v>0</v>
      </c>
      <c r="L59" s="3">
        <f t="shared" si="24"/>
        <v>0</v>
      </c>
      <c r="M59" s="3"/>
      <c r="N59">
        <f t="shared" si="13"/>
        <v>1.2589254117941672E-4</v>
      </c>
      <c r="O59" s="3">
        <f t="shared" si="25"/>
        <v>2.1537642235691083E-12</v>
      </c>
    </row>
    <row r="60" spans="1:15" x14ac:dyDescent="0.3">
      <c r="A60">
        <v>4</v>
      </c>
      <c r="B60" s="3">
        <f t="shared" si="14"/>
        <v>0.90908264462058697</v>
      </c>
      <c r="C60" s="3">
        <f t="shared" si="15"/>
        <v>9.0908264462058713E-2</v>
      </c>
      <c r="D60" s="3">
        <f t="shared" si="16"/>
        <v>9.0908264462058712E-6</v>
      </c>
      <c r="E60" s="3">
        <f t="shared" si="17"/>
        <v>9.0908264462058714E-11</v>
      </c>
      <c r="F60" s="3">
        <f t="shared" si="18"/>
        <v>0</v>
      </c>
      <c r="G60" s="3">
        <f t="shared" si="19"/>
        <v>0</v>
      </c>
      <c r="H60" s="3">
        <f t="shared" si="20"/>
        <v>0</v>
      </c>
      <c r="I60" s="3">
        <f t="shared" si="21"/>
        <v>0</v>
      </c>
      <c r="J60" s="3">
        <f t="shared" si="22"/>
        <v>0</v>
      </c>
      <c r="K60" s="3">
        <f t="shared" si="23"/>
        <v>0</v>
      </c>
      <c r="L60" s="3">
        <f t="shared" si="24"/>
        <v>0</v>
      </c>
      <c r="M60" s="3"/>
      <c r="N60">
        <f t="shared" si="13"/>
        <v>1E-4</v>
      </c>
      <c r="O60" s="3">
        <f t="shared" si="25"/>
        <v>1.1000100000999999E-12</v>
      </c>
    </row>
    <row r="61" spans="1:15" x14ac:dyDescent="0.3">
      <c r="A61">
        <v>4.0999999999999996</v>
      </c>
      <c r="B61" s="3">
        <f t="shared" si="14"/>
        <v>0.88817172747411199</v>
      </c>
      <c r="C61" s="3">
        <f t="shared" si="15"/>
        <v>0.11181419577542834</v>
      </c>
      <c r="D61" s="3">
        <f t="shared" si="16"/>
        <v>1.4076573246101475E-5</v>
      </c>
      <c r="E61" s="3">
        <f t="shared" si="17"/>
        <v>1.7721355770499056E-10</v>
      </c>
      <c r="F61" s="3">
        <f t="shared" si="18"/>
        <v>0</v>
      </c>
      <c r="G61" s="3">
        <f t="shared" si="19"/>
        <v>0</v>
      </c>
      <c r="H61" s="3">
        <f t="shared" si="20"/>
        <v>0</v>
      </c>
      <c r="I61" s="3">
        <f t="shared" si="21"/>
        <v>0</v>
      </c>
      <c r="J61" s="3">
        <f t="shared" si="22"/>
        <v>0</v>
      </c>
      <c r="K61" s="3">
        <f t="shared" si="23"/>
        <v>0</v>
      </c>
      <c r="L61" s="3">
        <f t="shared" si="24"/>
        <v>0</v>
      </c>
      <c r="M61" s="3"/>
      <c r="N61">
        <f t="shared" si="13"/>
        <v>7.9432823472428153E-5</v>
      </c>
      <c r="O61" s="3">
        <f t="shared" si="25"/>
        <v>5.6429091145763897E-13</v>
      </c>
    </row>
    <row r="62" spans="1:15" x14ac:dyDescent="0.3">
      <c r="A62">
        <v>4.2</v>
      </c>
      <c r="B62" s="3">
        <f t="shared" si="14"/>
        <v>0.86317439538120511</v>
      </c>
      <c r="C62" s="3">
        <f t="shared" si="15"/>
        <v>0.13680392231464109</v>
      </c>
      <c r="D62" s="3">
        <f t="shared" si="16"/>
        <v>2.1681960517845384E-5</v>
      </c>
      <c r="E62" s="3">
        <f t="shared" si="17"/>
        <v>3.4363591623943814E-10</v>
      </c>
      <c r="F62" s="3">
        <f t="shared" si="18"/>
        <v>0</v>
      </c>
      <c r="G62" s="3">
        <f t="shared" si="19"/>
        <v>0</v>
      </c>
      <c r="H62" s="3">
        <f t="shared" si="20"/>
        <v>0</v>
      </c>
      <c r="I62" s="3">
        <f t="shared" si="21"/>
        <v>0</v>
      </c>
      <c r="J62" s="3">
        <f t="shared" si="22"/>
        <v>0</v>
      </c>
      <c r="K62" s="3">
        <f t="shared" si="23"/>
        <v>0</v>
      </c>
      <c r="L62" s="3">
        <f t="shared" si="24"/>
        <v>0</v>
      </c>
      <c r="M62" s="3"/>
      <c r="N62">
        <f t="shared" si="13"/>
        <v>6.3095734448019279E-5</v>
      </c>
      <c r="O62" s="3">
        <f t="shared" si="25"/>
        <v>2.9100566987975192E-13</v>
      </c>
    </row>
    <row r="63" spans="1:15" x14ac:dyDescent="0.3">
      <c r="A63">
        <v>4.3</v>
      </c>
      <c r="B63" s="3">
        <f t="shared" si="14"/>
        <v>0.83363480137550416</v>
      </c>
      <c r="C63" s="3">
        <f t="shared" si="15"/>
        <v>0.16633201036311104</v>
      </c>
      <c r="D63" s="3">
        <f t="shared" si="16"/>
        <v>3.3187599205052857E-5</v>
      </c>
      <c r="E63" s="3">
        <f t="shared" si="17"/>
        <v>6.6217966018133093E-10</v>
      </c>
      <c r="F63" s="3">
        <f t="shared" si="18"/>
        <v>0</v>
      </c>
      <c r="G63" s="3">
        <f t="shared" si="19"/>
        <v>0</v>
      </c>
      <c r="H63" s="3">
        <f t="shared" si="20"/>
        <v>0</v>
      </c>
      <c r="I63" s="3">
        <f t="shared" si="21"/>
        <v>0</v>
      </c>
      <c r="J63" s="3">
        <f t="shared" si="22"/>
        <v>0</v>
      </c>
      <c r="K63" s="3">
        <f t="shared" si="23"/>
        <v>0</v>
      </c>
      <c r="L63" s="3">
        <f t="shared" si="24"/>
        <v>0</v>
      </c>
      <c r="M63" s="3"/>
      <c r="N63">
        <f t="shared" si="13"/>
        <v>5.0118723362727238E-5</v>
      </c>
      <c r="O63" s="3">
        <f t="shared" si="25"/>
        <v>1.510164174668489E-13</v>
      </c>
    </row>
    <row r="64" spans="1:15" x14ac:dyDescent="0.3">
      <c r="A64">
        <v>4.4000000000000004</v>
      </c>
      <c r="B64" s="3">
        <f t="shared" si="14"/>
        <v>0.79919968752581849</v>
      </c>
      <c r="C64" s="3">
        <f t="shared" si="15"/>
        <v>0.20074988511628045</v>
      </c>
      <c r="D64" s="3">
        <f t="shared" si="16"/>
        <v>5.0426091255069305E-5</v>
      </c>
      <c r="E64" s="3">
        <f t="shared" si="17"/>
        <v>1.2666461441767279E-9</v>
      </c>
      <c r="F64" s="3">
        <f t="shared" si="18"/>
        <v>0</v>
      </c>
      <c r="G64" s="3">
        <f t="shared" si="19"/>
        <v>0</v>
      </c>
      <c r="H64" s="3">
        <f t="shared" si="20"/>
        <v>0</v>
      </c>
      <c r="I64" s="3">
        <f t="shared" si="21"/>
        <v>0</v>
      </c>
      <c r="J64" s="3">
        <f t="shared" si="22"/>
        <v>0</v>
      </c>
      <c r="K64" s="3">
        <f t="shared" si="23"/>
        <v>0</v>
      </c>
      <c r="L64" s="3">
        <f t="shared" si="24"/>
        <v>0</v>
      </c>
      <c r="M64" s="3"/>
      <c r="N64">
        <f t="shared" si="13"/>
        <v>3.9810717055349634E-5</v>
      </c>
      <c r="O64" s="3">
        <f t="shared" si="25"/>
        <v>7.8948647544335473E-14</v>
      </c>
    </row>
    <row r="65" spans="1:15" x14ac:dyDescent="0.3">
      <c r="A65">
        <v>4.5</v>
      </c>
      <c r="B65" s="3">
        <f t="shared" si="14"/>
        <v>0.7596892076687074</v>
      </c>
      <c r="C65" s="3">
        <f t="shared" si="15"/>
        <v>0.24023482100817739</v>
      </c>
      <c r="D65" s="3">
        <f t="shared" si="16"/>
        <v>7.5968920766870967E-5</v>
      </c>
      <c r="E65" s="3">
        <f t="shared" si="17"/>
        <v>2.4023482100817806E-9</v>
      </c>
      <c r="F65" s="3">
        <f t="shared" si="18"/>
        <v>0</v>
      </c>
      <c r="G65" s="3">
        <f t="shared" si="19"/>
        <v>0</v>
      </c>
      <c r="H65" s="3">
        <f t="shared" si="20"/>
        <v>0</v>
      </c>
      <c r="I65" s="3">
        <f t="shared" si="21"/>
        <v>0</v>
      </c>
      <c r="J65" s="3">
        <f t="shared" si="22"/>
        <v>0</v>
      </c>
      <c r="K65" s="3">
        <f t="shared" si="23"/>
        <v>0</v>
      </c>
      <c r="L65" s="3">
        <f t="shared" si="24"/>
        <v>0</v>
      </c>
      <c r="M65" s="3"/>
      <c r="N65">
        <f t="shared" si="13"/>
        <v>3.1622776601683748E-5</v>
      </c>
      <c r="O65" s="3">
        <f t="shared" si="25"/>
        <v>4.1625938979343804E-14</v>
      </c>
    </row>
    <row r="66" spans="1:15" x14ac:dyDescent="0.3">
      <c r="A66">
        <v>4.5999999999999996</v>
      </c>
      <c r="B66" s="3">
        <f t="shared" si="14"/>
        <v>0.71517167601654608</v>
      </c>
      <c r="C66" s="3">
        <f t="shared" si="15"/>
        <v>0.28471497239894977</v>
      </c>
      <c r="D66" s="3">
        <f t="shared" si="16"/>
        <v>1.1334707207596301E-4</v>
      </c>
      <c r="E66" s="3">
        <f t="shared" si="17"/>
        <v>4.5124282154684968E-9</v>
      </c>
      <c r="F66" s="3">
        <f t="shared" si="18"/>
        <v>0</v>
      </c>
      <c r="G66" s="3">
        <f t="shared" si="19"/>
        <v>0</v>
      </c>
      <c r="H66" s="3">
        <f t="shared" si="20"/>
        <v>0</v>
      </c>
      <c r="I66" s="3">
        <f t="shared" si="21"/>
        <v>0</v>
      </c>
      <c r="J66" s="3">
        <f t="shared" si="22"/>
        <v>0</v>
      </c>
      <c r="K66" s="3">
        <f t="shared" si="23"/>
        <v>0</v>
      </c>
      <c r="L66" s="3">
        <f t="shared" si="24"/>
        <v>0</v>
      </c>
      <c r="M66" s="3"/>
      <c r="N66">
        <f t="shared" si="13"/>
        <v>2.5118864315095791E-5</v>
      </c>
      <c r="O66" s="3">
        <f t="shared" si="25"/>
        <v>2.2161017355844552E-14</v>
      </c>
    </row>
    <row r="67" spans="1:15" x14ac:dyDescent="0.3">
      <c r="A67">
        <v>4.7</v>
      </c>
      <c r="B67" s="3">
        <f t="shared" si="14"/>
        <v>0.66602797476238729</v>
      </c>
      <c r="C67" s="3">
        <f t="shared" si="15"/>
        <v>0.33380471818953605</v>
      </c>
      <c r="D67" s="3">
        <f t="shared" si="16"/>
        <v>1.6729866328114507E-4</v>
      </c>
      <c r="E67" s="3">
        <f t="shared" si="17"/>
        <v>8.3847954239417713E-9</v>
      </c>
      <c r="F67" s="3">
        <f t="shared" si="18"/>
        <v>0</v>
      </c>
      <c r="G67" s="3">
        <f t="shared" si="19"/>
        <v>0</v>
      </c>
      <c r="H67" s="3">
        <f t="shared" si="20"/>
        <v>0</v>
      </c>
      <c r="I67" s="3">
        <f t="shared" si="21"/>
        <v>0</v>
      </c>
      <c r="J67" s="3">
        <f t="shared" si="22"/>
        <v>0</v>
      </c>
      <c r="K67" s="3">
        <f t="shared" si="23"/>
        <v>0</v>
      </c>
      <c r="L67" s="3">
        <f t="shared" si="24"/>
        <v>0</v>
      </c>
      <c r="M67" s="3"/>
      <c r="N67">
        <f t="shared" si="13"/>
        <v>1.9952623149688769E-5</v>
      </c>
      <c r="O67" s="3">
        <f t="shared" si="25"/>
        <v>1.1926349415092714E-14</v>
      </c>
    </row>
    <row r="68" spans="1:15" x14ac:dyDescent="0.3">
      <c r="A68">
        <v>4.8</v>
      </c>
      <c r="B68" s="3">
        <f t="shared" si="14"/>
        <v>0.61298718411770492</v>
      </c>
      <c r="C68" s="3">
        <f t="shared" si="15"/>
        <v>0.38676876589129849</v>
      </c>
      <c r="D68" s="3">
        <f t="shared" si="16"/>
        <v>2.4403459345465536E-4</v>
      </c>
      <c r="E68" s="3">
        <f t="shared" si="17"/>
        <v>1.5397541904745292E-8</v>
      </c>
      <c r="F68" s="3">
        <f t="shared" si="18"/>
        <v>0</v>
      </c>
      <c r="G68" s="3">
        <f t="shared" si="19"/>
        <v>0</v>
      </c>
      <c r="H68" s="3">
        <f t="shared" si="20"/>
        <v>0</v>
      </c>
      <c r="I68" s="3">
        <f t="shared" si="21"/>
        <v>0</v>
      </c>
      <c r="J68" s="3">
        <f t="shared" si="22"/>
        <v>0</v>
      </c>
      <c r="K68" s="3">
        <f t="shared" si="23"/>
        <v>0</v>
      </c>
      <c r="L68" s="3">
        <f t="shared" si="24"/>
        <v>0</v>
      </c>
      <c r="M68" s="3"/>
      <c r="N68">
        <f t="shared" si="13"/>
        <v>1.5848931924611131E-5</v>
      </c>
      <c r="O68" s="3">
        <f t="shared" si="25"/>
        <v>6.4945431302370096E-15</v>
      </c>
    </row>
    <row r="69" spans="1:15" x14ac:dyDescent="0.3">
      <c r="A69">
        <v>4.9000000000000004</v>
      </c>
      <c r="B69" s="3">
        <f t="shared" si="14"/>
        <v>0.55711571410463734</v>
      </c>
      <c r="C69" s="3">
        <f t="shared" si="15"/>
        <v>0.44253274172189466</v>
      </c>
      <c r="D69" s="3">
        <f t="shared" si="16"/>
        <v>3.5151625153964942E-4</v>
      </c>
      <c r="E69" s="3">
        <f t="shared" si="17"/>
        <v>2.7921928356238655E-8</v>
      </c>
      <c r="F69" s="3">
        <f t="shared" si="18"/>
        <v>0</v>
      </c>
      <c r="G69" s="3">
        <f t="shared" si="19"/>
        <v>0</v>
      </c>
      <c r="H69" s="3">
        <f t="shared" si="20"/>
        <v>0</v>
      </c>
      <c r="I69" s="3">
        <f t="shared" si="21"/>
        <v>0</v>
      </c>
      <c r="J69" s="3">
        <f t="shared" si="22"/>
        <v>0</v>
      </c>
      <c r="K69" s="3">
        <f t="shared" si="23"/>
        <v>0</v>
      </c>
      <c r="L69" s="3">
        <f t="shared" si="24"/>
        <v>0</v>
      </c>
      <c r="M69" s="3"/>
      <c r="N69">
        <f t="shared" si="13"/>
        <v>1.2589254117941658E-5</v>
      </c>
      <c r="O69" s="3">
        <f t="shared" si="25"/>
        <v>3.5814145328417767E-15</v>
      </c>
    </row>
    <row r="70" spans="1:15" x14ac:dyDescent="0.3">
      <c r="A70">
        <v>5</v>
      </c>
      <c r="B70" s="3">
        <f t="shared" si="14"/>
        <v>0.49975009996251368</v>
      </c>
      <c r="C70" s="3">
        <f t="shared" si="15"/>
        <v>0.49975009996251368</v>
      </c>
      <c r="D70" s="3">
        <f t="shared" si="16"/>
        <v>4.9975009996251372E-4</v>
      </c>
      <c r="E70" s="3">
        <f t="shared" si="17"/>
        <v>4.9975009996251362E-8</v>
      </c>
      <c r="F70" s="3">
        <f t="shared" si="18"/>
        <v>0</v>
      </c>
      <c r="G70" s="3">
        <f t="shared" si="19"/>
        <v>0</v>
      </c>
      <c r="H70" s="3">
        <f t="shared" si="20"/>
        <v>0</v>
      </c>
      <c r="I70" s="3">
        <f t="shared" si="21"/>
        <v>0</v>
      </c>
      <c r="J70" s="3">
        <f t="shared" si="22"/>
        <v>0</v>
      </c>
      <c r="K70" s="3">
        <f t="shared" si="23"/>
        <v>0</v>
      </c>
      <c r="L70" s="3">
        <f t="shared" si="24"/>
        <v>0</v>
      </c>
      <c r="M70" s="3"/>
      <c r="N70">
        <f t="shared" si="13"/>
        <v>1.0000000000000001E-5</v>
      </c>
      <c r="O70" s="3">
        <f t="shared" si="25"/>
        <v>2.0010001000000007E-15</v>
      </c>
    </row>
    <row r="71" spans="1:15" x14ac:dyDescent="0.3">
      <c r="A71">
        <v>5.0999999999999996</v>
      </c>
      <c r="B71" s="3">
        <f t="shared" si="14"/>
        <v>0.44237794869946839</v>
      </c>
      <c r="C71" s="3">
        <f t="shared" si="15"/>
        <v>0.55692084123513785</v>
      </c>
      <c r="D71" s="3">
        <f t="shared" si="16"/>
        <v>7.0112179938870071E-4</v>
      </c>
      <c r="E71" s="3">
        <f t="shared" si="17"/>
        <v>8.8266005001328858E-8</v>
      </c>
      <c r="F71" s="3">
        <f t="shared" si="18"/>
        <v>0</v>
      </c>
      <c r="G71" s="3">
        <f t="shared" si="19"/>
        <v>0</v>
      </c>
      <c r="H71" s="3">
        <f t="shared" si="20"/>
        <v>0</v>
      </c>
      <c r="I71" s="3">
        <f t="shared" si="21"/>
        <v>0</v>
      </c>
      <c r="J71" s="3">
        <f t="shared" si="22"/>
        <v>0</v>
      </c>
      <c r="K71" s="3">
        <f t="shared" si="23"/>
        <v>0</v>
      </c>
      <c r="L71" s="3">
        <f t="shared" si="24"/>
        <v>0</v>
      </c>
      <c r="M71" s="3"/>
      <c r="N71">
        <f t="shared" si="13"/>
        <v>7.9432823472428065E-6</v>
      </c>
      <c r="O71" s="3">
        <f t="shared" si="25"/>
        <v>1.1329390063421869E-15</v>
      </c>
    </row>
    <row r="72" spans="1:15" x14ac:dyDescent="0.3">
      <c r="A72">
        <v>5.2</v>
      </c>
      <c r="B72" s="3">
        <f t="shared" si="14"/>
        <v>0.38648754858459267</v>
      </c>
      <c r="C72" s="3">
        <f t="shared" si="15"/>
        <v>0.61254148472270586</v>
      </c>
      <c r="D72" s="3">
        <f t="shared" si="16"/>
        <v>9.7081282923704149E-4</v>
      </c>
      <c r="E72" s="3">
        <f t="shared" si="17"/>
        <v>1.5386346442117032E-7</v>
      </c>
      <c r="F72" s="3">
        <f t="shared" si="18"/>
        <v>0</v>
      </c>
      <c r="G72" s="3">
        <f t="shared" si="19"/>
        <v>0</v>
      </c>
      <c r="H72" s="3">
        <f t="shared" si="20"/>
        <v>0</v>
      </c>
      <c r="I72" s="3">
        <f t="shared" si="21"/>
        <v>0</v>
      </c>
      <c r="J72" s="3">
        <f t="shared" si="22"/>
        <v>0</v>
      </c>
      <c r="K72" s="3">
        <f t="shared" si="23"/>
        <v>0</v>
      </c>
      <c r="L72" s="3">
        <f t="shared" si="24"/>
        <v>0</v>
      </c>
      <c r="M72" s="3"/>
      <c r="N72">
        <f t="shared" si="13"/>
        <v>6.3095734448019212E-6</v>
      </c>
      <c r="O72" s="3">
        <f t="shared" si="25"/>
        <v>6.4992687104893273E-16</v>
      </c>
    </row>
    <row r="73" spans="1:15" x14ac:dyDescent="0.3">
      <c r="A73">
        <v>5.3</v>
      </c>
      <c r="B73" s="3">
        <f t="shared" si="14"/>
        <v>0.33341733438512455</v>
      </c>
      <c r="C73" s="3">
        <f t="shared" si="15"/>
        <v>0.6652550424560173</v>
      </c>
      <c r="D73" s="3">
        <f t="shared" si="16"/>
        <v>1.3273583160555143E-3</v>
      </c>
      <c r="E73" s="3">
        <f t="shared" si="17"/>
        <v>2.6484280264861213E-7</v>
      </c>
      <c r="F73" s="3">
        <f t="shared" si="18"/>
        <v>0</v>
      </c>
      <c r="G73" s="3">
        <f t="shared" si="19"/>
        <v>0</v>
      </c>
      <c r="H73" s="3">
        <f t="shared" si="20"/>
        <v>0</v>
      </c>
      <c r="I73" s="3">
        <f t="shared" si="21"/>
        <v>0</v>
      </c>
      <c r="J73" s="3">
        <f t="shared" si="22"/>
        <v>0</v>
      </c>
      <c r="K73" s="3">
        <f t="shared" si="23"/>
        <v>0</v>
      </c>
      <c r="L73" s="3">
        <f t="shared" si="24"/>
        <v>0</v>
      </c>
      <c r="M73" s="3"/>
      <c r="N73">
        <f t="shared" si="13"/>
        <v>5.011872336272719E-6</v>
      </c>
      <c r="O73" s="3">
        <f t="shared" si="25"/>
        <v>3.7758247156400136E-16</v>
      </c>
    </row>
    <row r="74" spans="1:15" x14ac:dyDescent="0.3">
      <c r="A74">
        <v>5.4</v>
      </c>
      <c r="B74" s="3">
        <f t="shared" si="14"/>
        <v>0.28423645189391528</v>
      </c>
      <c r="C74" s="3">
        <f t="shared" si="15"/>
        <v>0.71396968685275264</v>
      </c>
      <c r="D74" s="3">
        <f t="shared" si="16"/>
        <v>1.7934107689145762E-3</v>
      </c>
      <c r="E74" s="3">
        <f t="shared" si="17"/>
        <v>4.5048441765596945E-7</v>
      </c>
      <c r="F74" s="3">
        <f t="shared" si="18"/>
        <v>0</v>
      </c>
      <c r="G74" s="3">
        <f t="shared" si="19"/>
        <v>0</v>
      </c>
      <c r="H74" s="3">
        <f t="shared" si="20"/>
        <v>0</v>
      </c>
      <c r="I74" s="3">
        <f t="shared" si="21"/>
        <v>0</v>
      </c>
      <c r="J74" s="3">
        <f t="shared" si="22"/>
        <v>0</v>
      </c>
      <c r="K74" s="3">
        <f t="shared" si="23"/>
        <v>0</v>
      </c>
      <c r="L74" s="3">
        <f t="shared" si="24"/>
        <v>0</v>
      </c>
      <c r="M74" s="3"/>
      <c r="N74">
        <f t="shared" si="13"/>
        <v>3.9810717055349657E-6</v>
      </c>
      <c r="O74" s="3">
        <f t="shared" si="25"/>
        <v>2.2198326086468332E-16</v>
      </c>
    </row>
    <row r="75" spans="1:15" x14ac:dyDescent="0.3">
      <c r="A75">
        <v>5.5</v>
      </c>
      <c r="B75" s="3">
        <f t="shared" si="14"/>
        <v>0.23967705975594897</v>
      </c>
      <c r="C75" s="3">
        <f t="shared" si="15"/>
        <v>0.75792541172107974</v>
      </c>
      <c r="D75" s="3">
        <f t="shared" si="16"/>
        <v>2.396770597559494E-3</v>
      </c>
      <c r="E75" s="3">
        <f t="shared" si="17"/>
        <v>7.579254117210812E-7</v>
      </c>
      <c r="F75" s="3">
        <f t="shared" si="18"/>
        <v>0</v>
      </c>
      <c r="G75" s="3">
        <f t="shared" si="19"/>
        <v>0</v>
      </c>
      <c r="H75" s="3">
        <f t="shared" si="20"/>
        <v>0</v>
      </c>
      <c r="I75" s="3">
        <f t="shared" si="21"/>
        <v>0</v>
      </c>
      <c r="J75" s="3">
        <f t="shared" si="22"/>
        <v>0</v>
      </c>
      <c r="K75" s="3">
        <f t="shared" si="23"/>
        <v>0</v>
      </c>
      <c r="L75" s="3">
        <f t="shared" si="24"/>
        <v>0</v>
      </c>
      <c r="M75" s="3"/>
      <c r="N75">
        <f t="shared" si="13"/>
        <v>3.1622776601683767E-6</v>
      </c>
      <c r="O75" s="3">
        <f t="shared" si="25"/>
        <v>1.3193910436770039E-16</v>
      </c>
    </row>
    <row r="76" spans="1:15" x14ac:dyDescent="0.3">
      <c r="A76">
        <v>5.6</v>
      </c>
      <c r="B76" s="3">
        <f t="shared" si="14"/>
        <v>0.20012299771437711</v>
      </c>
      <c r="C76" s="3">
        <f t="shared" si="15"/>
        <v>0.79670400382754658</v>
      </c>
      <c r="D76" s="3">
        <f t="shared" si="16"/>
        <v>3.1717357673242716E-3</v>
      </c>
      <c r="E76" s="3">
        <f t="shared" si="17"/>
        <v>1.262690752072791E-6</v>
      </c>
      <c r="F76" s="3">
        <f t="shared" si="18"/>
        <v>0</v>
      </c>
      <c r="G76" s="3">
        <f t="shared" si="19"/>
        <v>0</v>
      </c>
      <c r="H76" s="3">
        <f t="shared" si="20"/>
        <v>0</v>
      </c>
      <c r="I76" s="3">
        <f t="shared" si="21"/>
        <v>0</v>
      </c>
      <c r="J76" s="3">
        <f t="shared" si="22"/>
        <v>0</v>
      </c>
      <c r="K76" s="3">
        <f t="shared" si="23"/>
        <v>0</v>
      </c>
      <c r="L76" s="3">
        <f t="shared" si="24"/>
        <v>0</v>
      </c>
      <c r="M76" s="3"/>
      <c r="N76">
        <f t="shared" si="13"/>
        <v>2.5118864315095806E-6</v>
      </c>
      <c r="O76" s="3">
        <f t="shared" si="25"/>
        <v>7.9195955015781457E-17</v>
      </c>
    </row>
    <row r="77" spans="1:15" x14ac:dyDescent="0.3">
      <c r="A77">
        <v>5.7</v>
      </c>
      <c r="B77" s="3">
        <f t="shared" si="14"/>
        <v>0.16564508402042608</v>
      </c>
      <c r="C77" s="3">
        <f t="shared" si="15"/>
        <v>0.83019201424154609</v>
      </c>
      <c r="D77" s="3">
        <f t="shared" si="16"/>
        <v>4.1608163899717462E-3</v>
      </c>
      <c r="E77" s="3">
        <f t="shared" si="17"/>
        <v>2.085348056120958E-6</v>
      </c>
      <c r="F77" s="3">
        <f t="shared" si="18"/>
        <v>0</v>
      </c>
      <c r="G77" s="3">
        <f t="shared" si="19"/>
        <v>0</v>
      </c>
      <c r="H77" s="3">
        <f t="shared" si="20"/>
        <v>0</v>
      </c>
      <c r="I77" s="3">
        <f t="shared" si="21"/>
        <v>0</v>
      </c>
      <c r="J77" s="3">
        <f t="shared" si="22"/>
        <v>0</v>
      </c>
      <c r="K77" s="3">
        <f t="shared" si="23"/>
        <v>0</v>
      </c>
      <c r="L77" s="3">
        <f t="shared" si="24"/>
        <v>0</v>
      </c>
      <c r="M77" s="3"/>
      <c r="N77">
        <f t="shared" si="13"/>
        <v>1.9952623149688749E-6</v>
      </c>
      <c r="O77" s="3">
        <f t="shared" si="25"/>
        <v>4.7953625634089177E-17</v>
      </c>
    </row>
    <row r="78" spans="1:15" x14ac:dyDescent="0.3">
      <c r="A78">
        <v>5.8</v>
      </c>
      <c r="B78" s="3">
        <f t="shared" si="14"/>
        <v>0.13606535733737424</v>
      </c>
      <c r="C78" s="3">
        <f t="shared" si="15"/>
        <v>0.85851436541338366</v>
      </c>
      <c r="D78" s="3">
        <f t="shared" si="16"/>
        <v>5.4168594419932766E-3</v>
      </c>
      <c r="E78" s="3">
        <f t="shared" si="17"/>
        <v>3.4178072489425445E-6</v>
      </c>
      <c r="F78" s="3">
        <f t="shared" si="18"/>
        <v>0</v>
      </c>
      <c r="G78" s="3">
        <f t="shared" si="19"/>
        <v>0</v>
      </c>
      <c r="H78" s="3">
        <f t="shared" si="20"/>
        <v>0</v>
      </c>
      <c r="I78" s="3">
        <f t="shared" si="21"/>
        <v>0</v>
      </c>
      <c r="J78" s="3">
        <f t="shared" si="22"/>
        <v>0</v>
      </c>
      <c r="K78" s="3">
        <f t="shared" si="23"/>
        <v>0</v>
      </c>
      <c r="L78" s="3">
        <f t="shared" si="24"/>
        <v>0</v>
      </c>
      <c r="M78" s="3"/>
      <c r="N78">
        <f t="shared" si="13"/>
        <v>1.5848931924611111E-6</v>
      </c>
      <c r="O78" s="3">
        <f t="shared" si="25"/>
        <v>2.925852533987679E-17</v>
      </c>
    </row>
    <row r="79" spans="1:15" x14ac:dyDescent="0.3">
      <c r="A79">
        <v>5.9</v>
      </c>
      <c r="B79" s="3">
        <f t="shared" si="14"/>
        <v>0.11103180725451281</v>
      </c>
      <c r="C79" s="3">
        <f t="shared" si="15"/>
        <v>0.88195699454724041</v>
      </c>
      <c r="D79" s="3">
        <f t="shared" si="16"/>
        <v>7.0056334258144391E-3</v>
      </c>
      <c r="E79" s="3">
        <f t="shared" si="17"/>
        <v>5.5647724322526178E-6</v>
      </c>
      <c r="F79" s="3">
        <f t="shared" si="18"/>
        <v>0</v>
      </c>
      <c r="G79" s="3">
        <f t="shared" si="19"/>
        <v>0</v>
      </c>
      <c r="H79" s="3">
        <f t="shared" si="20"/>
        <v>0</v>
      </c>
      <c r="I79" s="3">
        <f t="shared" si="21"/>
        <v>0</v>
      </c>
      <c r="J79" s="3">
        <f t="shared" si="22"/>
        <v>0</v>
      </c>
      <c r="K79" s="3">
        <f t="shared" si="23"/>
        <v>0</v>
      </c>
      <c r="L79" s="3">
        <f t="shared" si="24"/>
        <v>0</v>
      </c>
      <c r="M79" s="3"/>
      <c r="N79">
        <f t="shared" si="13"/>
        <v>1.2589254117941642E-6</v>
      </c>
      <c r="O79" s="3">
        <f t="shared" si="25"/>
        <v>1.7970186780759345E-17</v>
      </c>
    </row>
    <row r="80" spans="1:15" x14ac:dyDescent="0.3">
      <c r="A80">
        <v>6</v>
      </c>
      <c r="B80" s="3">
        <f t="shared" si="14"/>
        <v>9.0089278474968684E-2</v>
      </c>
      <c r="C80" s="3">
        <f t="shared" si="15"/>
        <v>0.90089278474968704</v>
      </c>
      <c r="D80" s="3">
        <f t="shared" si="16"/>
        <v>9.0089278474968695E-3</v>
      </c>
      <c r="E80" s="3">
        <f t="shared" si="17"/>
        <v>9.0089278474968705E-6</v>
      </c>
      <c r="F80" s="3">
        <f t="shared" si="18"/>
        <v>0</v>
      </c>
      <c r="G80" s="3">
        <f t="shared" si="19"/>
        <v>0</v>
      </c>
      <c r="H80" s="3">
        <f t="shared" si="20"/>
        <v>0</v>
      </c>
      <c r="I80" s="3">
        <f t="shared" si="21"/>
        <v>0</v>
      </c>
      <c r="J80" s="3">
        <f t="shared" si="22"/>
        <v>0</v>
      </c>
      <c r="K80" s="3">
        <f t="shared" si="23"/>
        <v>0</v>
      </c>
      <c r="L80" s="3">
        <f t="shared" si="24"/>
        <v>0</v>
      </c>
      <c r="M80" s="3"/>
      <c r="N80">
        <f t="shared" si="13"/>
        <v>9.9999999999999995E-7</v>
      </c>
      <c r="O80" s="3">
        <f t="shared" si="25"/>
        <v>1.11001E-17</v>
      </c>
    </row>
    <row r="81" spans="1:15" x14ac:dyDescent="0.3">
      <c r="A81">
        <v>6.1</v>
      </c>
      <c r="B81" s="3">
        <f t="shared" si="14"/>
        <v>7.2738154548706926E-2</v>
      </c>
      <c r="C81" s="3">
        <f t="shared" si="15"/>
        <v>0.91571911168378695</v>
      </c>
      <c r="D81" s="3">
        <f t="shared" si="16"/>
        <v>1.152822059764301E-2</v>
      </c>
      <c r="E81" s="3">
        <f t="shared" si="17"/>
        <v>1.4513169863141736E-5</v>
      </c>
      <c r="F81" s="3">
        <f t="shared" si="18"/>
        <v>0</v>
      </c>
      <c r="G81" s="3">
        <f t="shared" si="19"/>
        <v>0</v>
      </c>
      <c r="H81" s="3">
        <f t="shared" si="20"/>
        <v>0</v>
      </c>
      <c r="I81" s="3">
        <f t="shared" si="21"/>
        <v>0</v>
      </c>
      <c r="J81" s="3">
        <f t="shared" si="22"/>
        <v>0</v>
      </c>
      <c r="K81" s="3">
        <f t="shared" si="23"/>
        <v>0</v>
      </c>
      <c r="L81" s="3">
        <f t="shared" si="24"/>
        <v>0</v>
      </c>
      <c r="M81" s="3"/>
      <c r="N81">
        <f t="shared" si="13"/>
        <v>7.9432823472428114E-7</v>
      </c>
      <c r="O81" s="3">
        <f t="shared" si="25"/>
        <v>6.8902935019016266E-18</v>
      </c>
    </row>
    <row r="82" spans="1:15" x14ac:dyDescent="0.3">
      <c r="A82">
        <v>6.2</v>
      </c>
      <c r="B82" s="3">
        <f t="shared" si="14"/>
        <v>5.8477758424127897E-2</v>
      </c>
      <c r="C82" s="3">
        <f t="shared" si="15"/>
        <v>0.92681001236785931</v>
      </c>
      <c r="D82" s="3">
        <f t="shared" si="16"/>
        <v>1.4688948793066226E-2</v>
      </c>
      <c r="E82" s="3">
        <f t="shared" si="17"/>
        <v>2.3280414946540575E-5</v>
      </c>
      <c r="F82" s="3">
        <f t="shared" si="18"/>
        <v>0</v>
      </c>
      <c r="G82" s="3">
        <f t="shared" si="19"/>
        <v>0</v>
      </c>
      <c r="H82" s="3">
        <f t="shared" si="20"/>
        <v>0</v>
      </c>
      <c r="I82" s="3">
        <f t="shared" si="21"/>
        <v>0</v>
      </c>
      <c r="J82" s="3">
        <f t="shared" si="22"/>
        <v>0</v>
      </c>
      <c r="K82" s="3">
        <f t="shared" si="23"/>
        <v>0</v>
      </c>
      <c r="L82" s="3">
        <f t="shared" si="24"/>
        <v>0</v>
      </c>
      <c r="M82" s="3"/>
      <c r="N82">
        <f t="shared" si="13"/>
        <v>6.3095734448019254E-7</v>
      </c>
      <c r="O82" s="3">
        <f t="shared" si="25"/>
        <v>4.29545608313394E-18</v>
      </c>
    </row>
    <row r="83" spans="1:15" x14ac:dyDescent="0.3">
      <c r="A83">
        <v>6.3</v>
      </c>
      <c r="B83" s="3">
        <f t="shared" si="14"/>
        <v>4.6835062903638057E-2</v>
      </c>
      <c r="C83" s="3">
        <f t="shared" si="15"/>
        <v>0.93448236030826004</v>
      </c>
      <c r="D83" s="3">
        <f t="shared" si="16"/>
        <v>1.8645374375262425E-2</v>
      </c>
      <c r="E83" s="3">
        <f t="shared" si="17"/>
        <v>3.7202412839447538E-5</v>
      </c>
      <c r="F83" s="3">
        <f t="shared" si="18"/>
        <v>0</v>
      </c>
      <c r="G83" s="3">
        <f t="shared" si="19"/>
        <v>0</v>
      </c>
      <c r="H83" s="3">
        <f t="shared" si="20"/>
        <v>0</v>
      </c>
      <c r="I83" s="3">
        <f t="shared" si="21"/>
        <v>0</v>
      </c>
      <c r="J83" s="3">
        <f t="shared" si="22"/>
        <v>0</v>
      </c>
      <c r="K83" s="3">
        <f t="shared" si="23"/>
        <v>0</v>
      </c>
      <c r="L83" s="3">
        <f t="shared" si="24"/>
        <v>0</v>
      </c>
      <c r="M83" s="3"/>
      <c r="N83">
        <f t="shared" si="13"/>
        <v>5.0118723362727218E-7</v>
      </c>
      <c r="O83" s="3">
        <f t="shared" si="25"/>
        <v>2.687997696051723E-18</v>
      </c>
    </row>
    <row r="84" spans="1:15" x14ac:dyDescent="0.3">
      <c r="A84">
        <v>6.4</v>
      </c>
      <c r="B84" s="3">
        <f t="shared" ref="B84:B115" si="26">$N84^($H$6)/$O84</f>
        <v>3.7381212013186983E-2</v>
      </c>
      <c r="C84" s="3">
        <f t="shared" ref="C84:C115" si="27">$F$6*$N84^($H$6-1)/$O84</f>
        <v>0.93897359249307566</v>
      </c>
      <c r="D84" s="3">
        <f t="shared" ref="D84:D115" si="28">IF($H$6&gt;1,($F$7*$F$6*$N84^($H$6-2)/$O84),0)</f>
        <v>2.3585950265291689E-2</v>
      </c>
      <c r="E84" s="3">
        <f t="shared" ref="E84:E115" si="29">IF($H$6&gt;2,($F$8*$F$7*$F$6*$N84^($H$6-3)/$O84),0)</f>
        <v>5.9245228445646134E-5</v>
      </c>
      <c r="F84" s="3">
        <f t="shared" ref="F84:F115" si="30">IF($H$6&gt;3,($F$9*$F$8*$F$7*$F$6*$N84^($H$6-4)/$O84),0)</f>
        <v>0</v>
      </c>
      <c r="G84" s="3">
        <f t="shared" ref="G84:G115" si="31">IF($H$6&gt;4,($F$10*$F$9*$F$8*$F$7*$F$6*$N84^($H$6-5)/$O84),0)</f>
        <v>0</v>
      </c>
      <c r="H84" s="3">
        <f t="shared" ref="H84:H115" si="32">IF($H$6&gt;5,($F$11*$F$10*$F$9*$F$8*$F$7*$F$6*$N84^($H$6-6)/$O84),0)</f>
        <v>0</v>
      </c>
      <c r="I84" s="3">
        <f t="shared" ref="I84:I115" si="33">IF($H$6&gt;6,($F$12*$F$11*$F$10*$F$9*$F$8*$F$7*$F$6*$N84^($H$6-7)/$O84),0)</f>
        <v>0</v>
      </c>
      <c r="J84" s="3">
        <f t="shared" ref="J84:J115" si="34">IF($H$6&gt;7,($F$13*$F$12*$F$11*$F$10*$F$9*$F$8*$F$7*$F$6*$N84^($H$6-8)/$O84),0)</f>
        <v>0</v>
      </c>
      <c r="K84" s="3">
        <f t="shared" ref="K84:K115" si="35">IF($H$6&gt;8,($F$14*$F$13*$F$12*$F$11*$F$10*$F$9*$F$8*$F$7*$F$6*$N84^($H$6-9)/$O84),0)</f>
        <v>0</v>
      </c>
      <c r="L84" s="3">
        <f t="shared" ref="L84:L115" si="36">IF($H$6&gt;9,($F$15*$F$14*$F$13*$F$12*$F$11*$F$10*$F$9*$F$8*$F$7*$F$6*$N84^($H$6-10)/$O84),0)</f>
        <v>0</v>
      </c>
      <c r="M84" s="3"/>
      <c r="N84">
        <f t="shared" si="13"/>
        <v>3.9810717055349618E-7</v>
      </c>
      <c r="O84" s="3">
        <f t="shared" ref="O84:O115" si="37">N84^($H$6)
+$F$6*N84^($H$6-1)
+IF($H$6&gt;1,($F$6*$F$7*N84^($H$6-2)
+IF($H$6&gt;2,($F$8*$F$6*$F$7*N84^($H$6-3)
+IF($H$6&gt;3,($F$9*$F$8*$F$6*$F$7*N84^($H$6-4)
+IF($H$6&gt;4,($F$10*$F$9*$F$8*$F$6*$F$7*N84^($H$6-5)
+IF($H$6&gt;5,($F$11*$F$10*$F$9*$F$8*$F$6*$F$7*N84^($H$6-6)
+IF($H$6&gt;6,($F$12*$F$11*$F$10*$F$9*$F$8*$F$6*$F$7*N84^($H$6-7)
+IF($H$6&gt;7,($F$13*$F$12*$F$11*$F$10*$F$9*$F$8*$F$6*$F$7*N84^($H$6-8)
+IF($H$6&gt;8,($F$14*$F$13*$F$12*$F$11*$F$10*$F$9*$F$8*$F$6*$F$7*N84^($H$6-9)
+IF($H$6&gt;9,($F$15*$F$14*$F$13*$F$12*$F$11*$F$10*$F$9*$F$8*$F$6*$F$7*N84^($H$6-10)
),0)),0)),0)),0)),0)),0)),0)),0)),0)</f>
        <v>1.6878996439644737E-18</v>
      </c>
    </row>
    <row r="85" spans="1:15" x14ac:dyDescent="0.3">
      <c r="A85">
        <v>6.5</v>
      </c>
      <c r="B85" s="3">
        <f t="shared" si="26"/>
        <v>2.973894657895446E-2</v>
      </c>
      <c r="C85" s="3">
        <f t="shared" si="27"/>
        <v>0.94042806403568724</v>
      </c>
      <c r="D85" s="3">
        <f t="shared" si="28"/>
        <v>2.9738946578954574E-2</v>
      </c>
      <c r="E85" s="3">
        <f t="shared" si="29"/>
        <v>9.4042806403569075E-5</v>
      </c>
      <c r="F85" s="3">
        <f t="shared" si="30"/>
        <v>0</v>
      </c>
      <c r="G85" s="3">
        <f t="shared" si="31"/>
        <v>0</v>
      </c>
      <c r="H85" s="3">
        <f t="shared" si="32"/>
        <v>0</v>
      </c>
      <c r="I85" s="3">
        <f t="shared" si="33"/>
        <v>0</v>
      </c>
      <c r="J85" s="3">
        <f t="shared" si="34"/>
        <v>0</v>
      </c>
      <c r="K85" s="3">
        <f t="shared" si="35"/>
        <v>0</v>
      </c>
      <c r="L85" s="3">
        <f t="shared" si="36"/>
        <v>0</v>
      </c>
      <c r="M85" s="3"/>
      <c r="N85">
        <f t="shared" ref="N85:N148" si="38">10^(-A85)</f>
        <v>3.1622776601683734E-7</v>
      </c>
      <c r="O85" s="3">
        <f t="shared" si="37"/>
        <v>1.0633455532033639E-18</v>
      </c>
    </row>
    <row r="86" spans="1:15" x14ac:dyDescent="0.3">
      <c r="A86">
        <v>6.6</v>
      </c>
      <c r="B86" s="3">
        <f t="shared" si="26"/>
        <v>2.3583837812426348E-2</v>
      </c>
      <c r="C86" s="3">
        <f t="shared" si="27"/>
        <v>0.9388894942297642</v>
      </c>
      <c r="D86" s="3">
        <f t="shared" si="28"/>
        <v>3.7377864001021589E-2</v>
      </c>
      <c r="E86" s="3">
        <f t="shared" si="29"/>
        <v>1.4880395678780139E-4</v>
      </c>
      <c r="F86" s="3">
        <f t="shared" si="30"/>
        <v>0</v>
      </c>
      <c r="G86" s="3">
        <f t="shared" si="31"/>
        <v>0</v>
      </c>
      <c r="H86" s="3">
        <f t="shared" si="32"/>
        <v>0</v>
      </c>
      <c r="I86" s="3">
        <f t="shared" si="33"/>
        <v>0</v>
      </c>
      <c r="J86" s="3">
        <f t="shared" si="34"/>
        <v>0</v>
      </c>
      <c r="K86" s="3">
        <f t="shared" si="35"/>
        <v>0</v>
      </c>
      <c r="L86" s="3">
        <f t="shared" si="36"/>
        <v>0</v>
      </c>
      <c r="M86" s="3"/>
      <c r="N86">
        <f t="shared" si="38"/>
        <v>2.511886431509578E-7</v>
      </c>
      <c r="O86" s="3">
        <f t="shared" si="37"/>
        <v>6.7202514071989909E-19</v>
      </c>
    </row>
    <row r="87" spans="1:15" x14ac:dyDescent="0.3">
      <c r="A87">
        <v>6.7</v>
      </c>
      <c r="B87" s="3">
        <f t="shared" si="26"/>
        <v>1.8641692101520339E-2</v>
      </c>
      <c r="C87" s="3">
        <f t="shared" si="27"/>
        <v>0.93429780944923679</v>
      </c>
      <c r="D87" s="3">
        <f t="shared" si="28"/>
        <v>4.6825813450188422E-2</v>
      </c>
      <c r="E87" s="3">
        <f t="shared" si="29"/>
        <v>2.3468499905446695E-4</v>
      </c>
      <c r="F87" s="3">
        <f t="shared" si="30"/>
        <v>0</v>
      </c>
      <c r="G87" s="3">
        <f t="shared" si="31"/>
        <v>0</v>
      </c>
      <c r="H87" s="3">
        <f t="shared" si="32"/>
        <v>0</v>
      </c>
      <c r="I87" s="3">
        <f t="shared" si="33"/>
        <v>0</v>
      </c>
      <c r="J87" s="3">
        <f t="shared" si="34"/>
        <v>0</v>
      </c>
      <c r="K87" s="3">
        <f t="shared" si="35"/>
        <v>0</v>
      </c>
      <c r="L87" s="3">
        <f t="shared" si="36"/>
        <v>0</v>
      </c>
      <c r="M87" s="3"/>
      <c r="N87">
        <f t="shared" si="38"/>
        <v>1.9952623149688761E-7</v>
      </c>
      <c r="O87" s="3">
        <f t="shared" si="37"/>
        <v>4.2610307605042741E-19</v>
      </c>
    </row>
    <row r="88" spans="1:15" x14ac:dyDescent="0.3">
      <c r="A88">
        <v>6.8</v>
      </c>
      <c r="B88" s="3">
        <f t="shared" si="26"/>
        <v>1.4683872735427188E-2</v>
      </c>
      <c r="C88" s="3">
        <f t="shared" si="27"/>
        <v>0.92648973478302576</v>
      </c>
      <c r="D88" s="3">
        <f t="shared" si="28"/>
        <v>5.8457550274685702E-2</v>
      </c>
      <c r="E88" s="3">
        <f t="shared" si="29"/>
        <v>3.6884220686133105E-4</v>
      </c>
      <c r="F88" s="3">
        <f t="shared" si="30"/>
        <v>0</v>
      </c>
      <c r="G88" s="3">
        <f t="shared" si="31"/>
        <v>0</v>
      </c>
      <c r="H88" s="3">
        <f t="shared" si="32"/>
        <v>0</v>
      </c>
      <c r="I88" s="3">
        <f t="shared" si="33"/>
        <v>0</v>
      </c>
      <c r="J88" s="3">
        <f t="shared" si="34"/>
        <v>0</v>
      </c>
      <c r="K88" s="3">
        <f t="shared" si="35"/>
        <v>0</v>
      </c>
      <c r="L88" s="3">
        <f t="shared" si="36"/>
        <v>0</v>
      </c>
      <c r="M88" s="3"/>
      <c r="N88">
        <f t="shared" si="38"/>
        <v>1.5848931924611122E-7</v>
      </c>
      <c r="O88" s="3">
        <f t="shared" si="37"/>
        <v>2.7111864678110374E-19</v>
      </c>
    </row>
    <row r="89" spans="1:15" x14ac:dyDescent="0.3">
      <c r="A89">
        <v>6.9</v>
      </c>
      <c r="B89" s="3">
        <f t="shared" si="26"/>
        <v>1.1521730792329963E-2</v>
      </c>
      <c r="C89" s="3">
        <f t="shared" si="27"/>
        <v>0.91520360812398727</v>
      </c>
      <c r="D89" s="3">
        <f t="shared" si="28"/>
        <v>7.2697206645442117E-2</v>
      </c>
      <c r="E89" s="3">
        <f t="shared" si="29"/>
        <v>5.7745443824060443E-4</v>
      </c>
      <c r="F89" s="3">
        <f t="shared" si="30"/>
        <v>0</v>
      </c>
      <c r="G89" s="3">
        <f t="shared" si="31"/>
        <v>0</v>
      </c>
      <c r="H89" s="3">
        <f t="shared" si="32"/>
        <v>0</v>
      </c>
      <c r="I89" s="3">
        <f t="shared" si="33"/>
        <v>0</v>
      </c>
      <c r="J89" s="3">
        <f t="shared" si="34"/>
        <v>0</v>
      </c>
      <c r="K89" s="3">
        <f t="shared" si="35"/>
        <v>0</v>
      </c>
      <c r="L89" s="3">
        <f t="shared" si="36"/>
        <v>0</v>
      </c>
      <c r="M89" s="3"/>
      <c r="N89">
        <f t="shared" si="38"/>
        <v>1.2589254117941651E-7</v>
      </c>
      <c r="O89" s="3">
        <f t="shared" si="37"/>
        <v>1.7317383567902135E-19</v>
      </c>
    </row>
    <row r="90" spans="1:15" x14ac:dyDescent="0.3">
      <c r="A90">
        <v>7</v>
      </c>
      <c r="B90" s="3">
        <f t="shared" si="26"/>
        <v>9.0009000900089977E-3</v>
      </c>
      <c r="C90" s="3">
        <f t="shared" si="27"/>
        <v>0.90009000900090008</v>
      </c>
      <c r="D90" s="3">
        <f t="shared" si="28"/>
        <v>9.0009000900090008E-2</v>
      </c>
      <c r="E90" s="3">
        <f t="shared" si="29"/>
        <v>9.0009000900090016E-4</v>
      </c>
      <c r="F90" s="3">
        <f t="shared" si="30"/>
        <v>0</v>
      </c>
      <c r="G90" s="3">
        <f t="shared" si="31"/>
        <v>0</v>
      </c>
      <c r="H90" s="3">
        <f t="shared" si="32"/>
        <v>0</v>
      </c>
      <c r="I90" s="3">
        <f t="shared" si="33"/>
        <v>0</v>
      </c>
      <c r="J90" s="3">
        <f t="shared" si="34"/>
        <v>0</v>
      </c>
      <c r="K90" s="3">
        <f t="shared" si="35"/>
        <v>0</v>
      </c>
      <c r="L90" s="3">
        <f t="shared" si="36"/>
        <v>0</v>
      </c>
      <c r="M90" s="3"/>
      <c r="N90">
        <f t="shared" si="38"/>
        <v>9.9999999999999995E-8</v>
      </c>
      <c r="O90" s="3">
        <f t="shared" si="37"/>
        <v>1.111E-19</v>
      </c>
    </row>
    <row r="91" spans="1:15" x14ac:dyDescent="0.3">
      <c r="A91">
        <v>7.1</v>
      </c>
      <c r="B91" s="3">
        <f t="shared" si="26"/>
        <v>6.9958934430890954E-3</v>
      </c>
      <c r="C91" s="3">
        <f t="shared" si="27"/>
        <v>0.88073080337090526</v>
      </c>
      <c r="D91" s="3">
        <f t="shared" si="28"/>
        <v>0.11087743893135241</v>
      </c>
      <c r="E91" s="3">
        <f t="shared" si="29"/>
        <v>1.3958642546533541E-3</v>
      </c>
      <c r="F91" s="3">
        <f t="shared" si="30"/>
        <v>0</v>
      </c>
      <c r="G91" s="3">
        <f t="shared" si="31"/>
        <v>0</v>
      </c>
      <c r="H91" s="3">
        <f t="shared" si="32"/>
        <v>0</v>
      </c>
      <c r="I91" s="3">
        <f t="shared" si="33"/>
        <v>0</v>
      </c>
      <c r="J91" s="3">
        <f t="shared" si="34"/>
        <v>0</v>
      </c>
      <c r="K91" s="3">
        <f t="shared" si="35"/>
        <v>0</v>
      </c>
      <c r="L91" s="3">
        <f t="shared" si="36"/>
        <v>0</v>
      </c>
      <c r="M91" s="3"/>
      <c r="N91">
        <f t="shared" si="38"/>
        <v>7.943282347242818E-8</v>
      </c>
      <c r="O91" s="3">
        <f t="shared" si="37"/>
        <v>7.1640204028889466E-20</v>
      </c>
    </row>
    <row r="92" spans="1:15" x14ac:dyDescent="0.3">
      <c r="A92">
        <v>7.2</v>
      </c>
      <c r="B92" s="3">
        <f t="shared" si="26"/>
        <v>5.4052216064906155E-3</v>
      </c>
      <c r="C92" s="3">
        <f t="shared" si="27"/>
        <v>0.85666989278707217</v>
      </c>
      <c r="D92" s="3">
        <f t="shared" si="28"/>
        <v>0.13577302812646258</v>
      </c>
      <c r="E92" s="3">
        <f t="shared" si="29"/>
        <v>2.1518574799746235E-3</v>
      </c>
      <c r="F92" s="3">
        <f t="shared" si="30"/>
        <v>0</v>
      </c>
      <c r="G92" s="3">
        <f t="shared" si="31"/>
        <v>0</v>
      </c>
      <c r="H92" s="3">
        <f t="shared" si="32"/>
        <v>0</v>
      </c>
      <c r="I92" s="3">
        <f t="shared" si="33"/>
        <v>0</v>
      </c>
      <c r="J92" s="3">
        <f t="shared" si="34"/>
        <v>0</v>
      </c>
      <c r="K92" s="3">
        <f t="shared" si="35"/>
        <v>0</v>
      </c>
      <c r="L92" s="3">
        <f t="shared" si="36"/>
        <v>0</v>
      </c>
      <c r="M92" s="3"/>
      <c r="N92">
        <f t="shared" si="38"/>
        <v>6.3095734448019177E-8</v>
      </c>
      <c r="O92" s="3">
        <f t="shared" si="37"/>
        <v>4.6471479143302418E-20</v>
      </c>
    </row>
    <row r="93" spans="1:15" x14ac:dyDescent="0.3">
      <c r="A93">
        <v>7.3</v>
      </c>
      <c r="B93" s="3">
        <f t="shared" si="26"/>
        <v>4.1471185875380755E-3</v>
      </c>
      <c r="C93" s="3">
        <f t="shared" si="27"/>
        <v>0.82745894334217018</v>
      </c>
      <c r="D93" s="3">
        <f t="shared" si="28"/>
        <v>0.16509976468346038</v>
      </c>
      <c r="E93" s="3">
        <f t="shared" si="29"/>
        <v>3.2941733868313886E-3</v>
      </c>
      <c r="F93" s="3">
        <f t="shared" si="30"/>
        <v>0</v>
      </c>
      <c r="G93" s="3">
        <f t="shared" si="31"/>
        <v>0</v>
      </c>
      <c r="H93" s="3">
        <f t="shared" si="32"/>
        <v>0</v>
      </c>
      <c r="I93" s="3">
        <f t="shared" si="33"/>
        <v>0</v>
      </c>
      <c r="J93" s="3">
        <f t="shared" si="34"/>
        <v>0</v>
      </c>
      <c r="K93" s="3">
        <f t="shared" si="35"/>
        <v>0</v>
      </c>
      <c r="L93" s="3">
        <f t="shared" si="36"/>
        <v>0</v>
      </c>
      <c r="M93" s="3"/>
      <c r="N93">
        <f t="shared" si="38"/>
        <v>5.0118723362727164E-8</v>
      </c>
      <c r="O93" s="3">
        <f t="shared" si="37"/>
        <v>3.0356629192547868E-20</v>
      </c>
    </row>
    <row r="94" spans="1:15" x14ac:dyDescent="0.3">
      <c r="A94">
        <v>7.4</v>
      </c>
      <c r="B94" s="3">
        <f t="shared" si="26"/>
        <v>3.155875599745958E-3</v>
      </c>
      <c r="C94" s="3">
        <f t="shared" si="27"/>
        <v>0.79272010985340624</v>
      </c>
      <c r="D94" s="3">
        <f t="shared" si="28"/>
        <v>0.19912228879255631</v>
      </c>
      <c r="E94" s="3">
        <f t="shared" si="29"/>
        <v>5.0017257542915626E-3</v>
      </c>
      <c r="F94" s="3">
        <f t="shared" si="30"/>
        <v>0</v>
      </c>
      <c r="G94" s="3">
        <f t="shared" si="31"/>
        <v>0</v>
      </c>
      <c r="H94" s="3">
        <f t="shared" si="32"/>
        <v>0</v>
      </c>
      <c r="I94" s="3">
        <f t="shared" si="33"/>
        <v>0</v>
      </c>
      <c r="J94" s="3">
        <f t="shared" si="34"/>
        <v>0</v>
      </c>
      <c r="K94" s="3">
        <f t="shared" si="35"/>
        <v>0</v>
      </c>
      <c r="L94" s="3">
        <f t="shared" si="36"/>
        <v>0</v>
      </c>
      <c r="M94" s="3"/>
      <c r="N94">
        <f t="shared" si="38"/>
        <v>3.981071705534957E-8</v>
      </c>
      <c r="O94" s="3">
        <f t="shared" si="37"/>
        <v>1.9993099364593987E-20</v>
      </c>
    </row>
    <row r="95" spans="1:15" x14ac:dyDescent="0.3">
      <c r="A95">
        <v>7.5</v>
      </c>
      <c r="B95" s="3">
        <f t="shared" si="26"/>
        <v>2.3787433005152598E-3</v>
      </c>
      <c r="C95" s="3">
        <f t="shared" si="27"/>
        <v>0.75222467984946262</v>
      </c>
      <c r="D95" s="3">
        <f t="shared" si="28"/>
        <v>0.23787433005152744</v>
      </c>
      <c r="E95" s="3">
        <f t="shared" si="29"/>
        <v>7.5222467984946721E-3</v>
      </c>
      <c r="F95" s="3">
        <f t="shared" si="30"/>
        <v>0</v>
      </c>
      <c r="G95" s="3">
        <f t="shared" si="31"/>
        <v>0</v>
      </c>
      <c r="H95" s="3">
        <f t="shared" si="32"/>
        <v>0</v>
      </c>
      <c r="I95" s="3">
        <f t="shared" si="33"/>
        <v>0</v>
      </c>
      <c r="J95" s="3">
        <f t="shared" si="34"/>
        <v>0</v>
      </c>
      <c r="K95" s="3">
        <f t="shared" si="35"/>
        <v>0</v>
      </c>
      <c r="L95" s="3">
        <f t="shared" si="36"/>
        <v>0</v>
      </c>
      <c r="M95" s="3"/>
      <c r="N95">
        <f t="shared" si="38"/>
        <v>3.1622776601683699E-8</v>
      </c>
      <c r="O95" s="3">
        <f t="shared" si="37"/>
        <v>1.3293900436769995E-20</v>
      </c>
    </row>
    <row r="96" spans="1:15" x14ac:dyDescent="0.3">
      <c r="A96">
        <v>7.6</v>
      </c>
      <c r="B96" s="3">
        <f t="shared" si="26"/>
        <v>1.7733450040358458E-3</v>
      </c>
      <c r="C96" s="3">
        <f t="shared" si="27"/>
        <v>0.70598136197189232</v>
      </c>
      <c r="D96" s="3">
        <f t="shared" si="28"/>
        <v>0.28105624247813499</v>
      </c>
      <c r="E96" s="3">
        <f t="shared" si="29"/>
        <v>1.1189050545936819E-2</v>
      </c>
      <c r="F96" s="3">
        <f t="shared" si="30"/>
        <v>0</v>
      </c>
      <c r="G96" s="3">
        <f t="shared" si="31"/>
        <v>0</v>
      </c>
      <c r="H96" s="3">
        <f t="shared" si="32"/>
        <v>0</v>
      </c>
      <c r="I96" s="3">
        <f t="shared" si="33"/>
        <v>0</v>
      </c>
      <c r="J96" s="3">
        <f t="shared" si="34"/>
        <v>0</v>
      </c>
      <c r="K96" s="3">
        <f t="shared" si="35"/>
        <v>0</v>
      </c>
      <c r="L96" s="3">
        <f t="shared" si="36"/>
        <v>0</v>
      </c>
      <c r="M96" s="3"/>
      <c r="N96">
        <f t="shared" si="38"/>
        <v>2.5118864315095751E-8</v>
      </c>
      <c r="O96" s="3">
        <f t="shared" si="37"/>
        <v>8.9373088082360953E-21</v>
      </c>
    </row>
    <row r="97" spans="1:15" x14ac:dyDescent="0.3">
      <c r="A97">
        <v>7.7</v>
      </c>
      <c r="B97" s="3">
        <f t="shared" si="26"/>
        <v>1.3055424583492564E-3</v>
      </c>
      <c r="C97" s="3">
        <f t="shared" si="27"/>
        <v>0.65432121308301305</v>
      </c>
      <c r="D97" s="3">
        <f t="shared" si="28"/>
        <v>0.32793743868871666</v>
      </c>
      <c r="E97" s="3">
        <f t="shared" si="29"/>
        <v>1.6435805769921132E-2</v>
      </c>
      <c r="F97" s="3">
        <f t="shared" si="30"/>
        <v>0</v>
      </c>
      <c r="G97" s="3">
        <f t="shared" si="31"/>
        <v>0</v>
      </c>
      <c r="H97" s="3">
        <f t="shared" si="32"/>
        <v>0</v>
      </c>
      <c r="I97" s="3">
        <f t="shared" si="33"/>
        <v>0</v>
      </c>
      <c r="J97" s="3">
        <f t="shared" si="34"/>
        <v>0</v>
      </c>
      <c r="K97" s="3">
        <f t="shared" si="35"/>
        <v>0</v>
      </c>
      <c r="L97" s="3">
        <f t="shared" si="36"/>
        <v>0</v>
      </c>
      <c r="M97" s="3"/>
      <c r="N97">
        <f t="shared" si="38"/>
        <v>1.9952623149688773E-8</v>
      </c>
      <c r="O97" s="3">
        <f t="shared" si="37"/>
        <v>6.084277302851084E-21</v>
      </c>
    </row>
    <row r="98" spans="1:15" x14ac:dyDescent="0.3">
      <c r="A98">
        <v>7.8</v>
      </c>
      <c r="B98" s="3">
        <f t="shared" si="26"/>
        <v>9.4770256959236462E-4</v>
      </c>
      <c r="C98" s="3">
        <f t="shared" si="27"/>
        <v>0.59795989666705407</v>
      </c>
      <c r="D98" s="3">
        <f t="shared" si="28"/>
        <v>0.37728718850669529</v>
      </c>
      <c r="E98" s="3">
        <f t="shared" si="29"/>
        <v>2.3805212256658256E-2</v>
      </c>
      <c r="F98" s="3">
        <f t="shared" si="30"/>
        <v>0</v>
      </c>
      <c r="G98" s="3">
        <f t="shared" si="31"/>
        <v>0</v>
      </c>
      <c r="H98" s="3">
        <f t="shared" si="32"/>
        <v>0</v>
      </c>
      <c r="I98" s="3">
        <f t="shared" si="33"/>
        <v>0</v>
      </c>
      <c r="J98" s="3">
        <f t="shared" si="34"/>
        <v>0</v>
      </c>
      <c r="K98" s="3">
        <f t="shared" si="35"/>
        <v>0</v>
      </c>
      <c r="L98" s="3">
        <f t="shared" si="36"/>
        <v>0</v>
      </c>
      <c r="M98" s="3"/>
      <c r="N98">
        <f t="shared" si="38"/>
        <v>1.5848931924611133E-8</v>
      </c>
      <c r="O98" s="3">
        <f t="shared" si="37"/>
        <v>4.2007606956762284E-21</v>
      </c>
    </row>
    <row r="99" spans="1:15" x14ac:dyDescent="0.3">
      <c r="A99">
        <v>7.9</v>
      </c>
      <c r="B99" s="3">
        <f t="shared" si="26"/>
        <v>6.7732124477094477E-4</v>
      </c>
      <c r="C99" s="3">
        <f t="shared" si="27"/>
        <v>0.53801538870015908</v>
      </c>
      <c r="D99" s="3">
        <f t="shared" si="28"/>
        <v>0.42736081396069669</v>
      </c>
      <c r="E99" s="3">
        <f t="shared" si="29"/>
        <v>3.3946476094373318E-2</v>
      </c>
      <c r="F99" s="3">
        <f t="shared" si="30"/>
        <v>0</v>
      </c>
      <c r="G99" s="3">
        <f t="shared" si="31"/>
        <v>0</v>
      </c>
      <c r="H99" s="3">
        <f t="shared" si="32"/>
        <v>0</v>
      </c>
      <c r="I99" s="3">
        <f t="shared" si="33"/>
        <v>0</v>
      </c>
      <c r="J99" s="3">
        <f t="shared" si="34"/>
        <v>0</v>
      </c>
      <c r="K99" s="3">
        <f t="shared" si="35"/>
        <v>0</v>
      </c>
      <c r="L99" s="3">
        <f t="shared" si="36"/>
        <v>0</v>
      </c>
      <c r="M99" s="3"/>
      <c r="N99">
        <f t="shared" si="38"/>
        <v>1.2589254117941638E-8</v>
      </c>
      <c r="O99" s="3">
        <f t="shared" si="37"/>
        <v>2.945813866570238E-21</v>
      </c>
    </row>
    <row r="100" spans="1:15" x14ac:dyDescent="0.3">
      <c r="A100">
        <v>8</v>
      </c>
      <c r="B100" s="3">
        <f t="shared" si="26"/>
        <v>4.7596382674916705E-4</v>
      </c>
      <c r="C100" s="3">
        <f t="shared" si="27"/>
        <v>0.47596382674916704</v>
      </c>
      <c r="D100" s="3">
        <f t="shared" si="28"/>
        <v>0.47596382674916704</v>
      </c>
      <c r="E100" s="3">
        <f t="shared" si="29"/>
        <v>4.7596382674916712E-2</v>
      </c>
      <c r="F100" s="3">
        <f t="shared" si="30"/>
        <v>0</v>
      </c>
      <c r="G100" s="3">
        <f t="shared" si="31"/>
        <v>0</v>
      </c>
      <c r="H100" s="3">
        <f t="shared" si="32"/>
        <v>0</v>
      </c>
      <c r="I100" s="3">
        <f t="shared" si="33"/>
        <v>0</v>
      </c>
      <c r="J100" s="3">
        <f t="shared" si="34"/>
        <v>0</v>
      </c>
      <c r="K100" s="3">
        <f t="shared" si="35"/>
        <v>0</v>
      </c>
      <c r="L100" s="3">
        <f t="shared" si="36"/>
        <v>0</v>
      </c>
      <c r="M100" s="3"/>
      <c r="N100">
        <f t="shared" si="38"/>
        <v>1E-8</v>
      </c>
      <c r="O100" s="3">
        <f t="shared" si="37"/>
        <v>2.1010000000000002E-21</v>
      </c>
    </row>
    <row r="101" spans="1:15" x14ac:dyDescent="0.3">
      <c r="A101">
        <v>8.1</v>
      </c>
      <c r="B101" s="3">
        <f t="shared" si="26"/>
        <v>3.2847790048492581E-4</v>
      </c>
      <c r="C101" s="3">
        <f t="shared" si="27"/>
        <v>0.41352917613326906</v>
      </c>
      <c r="D101" s="3">
        <f t="shared" si="28"/>
        <v>0.52060238835247885</v>
      </c>
      <c r="E101" s="3">
        <f t="shared" si="29"/>
        <v>6.55399576137672E-2</v>
      </c>
      <c r="F101" s="3">
        <f t="shared" si="30"/>
        <v>0</v>
      </c>
      <c r="G101" s="3">
        <f t="shared" si="31"/>
        <v>0</v>
      </c>
      <c r="H101" s="3">
        <f t="shared" si="32"/>
        <v>0</v>
      </c>
      <c r="I101" s="3">
        <f t="shared" si="33"/>
        <v>0</v>
      </c>
      <c r="J101" s="3">
        <f t="shared" si="34"/>
        <v>0</v>
      </c>
      <c r="K101" s="3">
        <f t="shared" si="35"/>
        <v>0</v>
      </c>
      <c r="L101" s="3">
        <f t="shared" si="36"/>
        <v>0</v>
      </c>
      <c r="M101" s="3"/>
      <c r="N101">
        <f t="shared" si="38"/>
        <v>7.9432823472428087E-9</v>
      </c>
      <c r="O101" s="3">
        <f t="shared" si="37"/>
        <v>1.5257867664381006E-21</v>
      </c>
    </row>
    <row r="102" spans="1:15" x14ac:dyDescent="0.3">
      <c r="A102">
        <v>8.1999999999999993</v>
      </c>
      <c r="B102" s="3">
        <f t="shared" si="26"/>
        <v>2.2242552931225041E-4</v>
      </c>
      <c r="C102" s="3">
        <f t="shared" si="27"/>
        <v>0.35252070723654555</v>
      </c>
      <c r="D102" s="3">
        <f t="shared" si="28"/>
        <v>0.55870766910077829</v>
      </c>
      <c r="E102" s="3">
        <f t="shared" si="29"/>
        <v>8.8549198133363982E-2</v>
      </c>
      <c r="F102" s="3">
        <f t="shared" si="30"/>
        <v>0</v>
      </c>
      <c r="G102" s="3">
        <f t="shared" si="31"/>
        <v>0</v>
      </c>
      <c r="H102" s="3">
        <f t="shared" si="32"/>
        <v>0</v>
      </c>
      <c r="I102" s="3">
        <f t="shared" si="33"/>
        <v>0</v>
      </c>
      <c r="J102" s="3">
        <f t="shared" si="34"/>
        <v>0</v>
      </c>
      <c r="K102" s="3">
        <f t="shared" si="35"/>
        <v>0</v>
      </c>
      <c r="L102" s="3">
        <f t="shared" si="36"/>
        <v>0</v>
      </c>
      <c r="M102" s="3"/>
      <c r="N102">
        <f t="shared" si="38"/>
        <v>6.3095734448019329E-9</v>
      </c>
      <c r="O102" s="3">
        <f t="shared" si="37"/>
        <v>1.1293157036768417E-21</v>
      </c>
    </row>
    <row r="103" spans="1:15" x14ac:dyDescent="0.3">
      <c r="A103">
        <v>8.3000000000000007</v>
      </c>
      <c r="B103" s="3">
        <f t="shared" si="26"/>
        <v>1.4767422861763891E-4</v>
      </c>
      <c r="C103" s="3">
        <f t="shared" si="27"/>
        <v>0.2946488232528745</v>
      </c>
      <c r="D103" s="3">
        <f t="shared" si="28"/>
        <v>0.58790169318638796</v>
      </c>
      <c r="E103" s="3">
        <f t="shared" si="29"/>
        <v>0.11730180933211992</v>
      </c>
      <c r="F103" s="3">
        <f t="shared" si="30"/>
        <v>0</v>
      </c>
      <c r="G103" s="3">
        <f t="shared" si="31"/>
        <v>0</v>
      </c>
      <c r="H103" s="3">
        <f t="shared" si="32"/>
        <v>0</v>
      </c>
      <c r="I103" s="3">
        <f t="shared" si="33"/>
        <v>0</v>
      </c>
      <c r="J103" s="3">
        <f t="shared" si="34"/>
        <v>0</v>
      </c>
      <c r="K103" s="3">
        <f t="shared" si="35"/>
        <v>0</v>
      </c>
      <c r="L103" s="3">
        <f t="shared" si="36"/>
        <v>0</v>
      </c>
      <c r="M103" s="3"/>
      <c r="N103">
        <f t="shared" si="38"/>
        <v>5.0118723362727114E-9</v>
      </c>
      <c r="O103" s="3">
        <f t="shared" si="37"/>
        <v>8.5250176931940753E-22</v>
      </c>
    </row>
    <row r="104" spans="1:15" x14ac:dyDescent="0.3">
      <c r="A104">
        <v>8.4</v>
      </c>
      <c r="B104" s="3">
        <f t="shared" si="26"/>
        <v>9.6085910931618886E-5</v>
      </c>
      <c r="C104" s="3">
        <f t="shared" si="27"/>
        <v>0.2413568959283719</v>
      </c>
      <c r="D104" s="3">
        <f t="shared" si="28"/>
        <v>0.60626111203374822</v>
      </c>
      <c r="E104" s="3">
        <f t="shared" si="29"/>
        <v>0.15228590612694837</v>
      </c>
      <c r="F104" s="3">
        <f t="shared" si="30"/>
        <v>0</v>
      </c>
      <c r="G104" s="3">
        <f t="shared" si="31"/>
        <v>0</v>
      </c>
      <c r="H104" s="3">
        <f t="shared" si="32"/>
        <v>0</v>
      </c>
      <c r="I104" s="3">
        <f t="shared" si="33"/>
        <v>0</v>
      </c>
      <c r="J104" s="3">
        <f t="shared" si="34"/>
        <v>0</v>
      </c>
      <c r="K104" s="3">
        <f t="shared" si="35"/>
        <v>0</v>
      </c>
      <c r="L104" s="3">
        <f t="shared" si="36"/>
        <v>0</v>
      </c>
      <c r="M104" s="3"/>
      <c r="N104">
        <f t="shared" si="38"/>
        <v>3.9810717055349665E-9</v>
      </c>
      <c r="O104" s="3">
        <f t="shared" si="37"/>
        <v>6.5665958553405559E-22</v>
      </c>
    </row>
    <row r="105" spans="1:15" x14ac:dyDescent="0.3">
      <c r="A105">
        <v>8.5</v>
      </c>
      <c r="B105" s="3">
        <f t="shared" si="26"/>
        <v>6.1253659087130594E-5</v>
      </c>
      <c r="C105" s="3">
        <f t="shared" si="27"/>
        <v>0.19370107773480302</v>
      </c>
      <c r="D105" s="3">
        <f t="shared" si="28"/>
        <v>0.61253659087130652</v>
      </c>
      <c r="E105" s="3">
        <f t="shared" si="29"/>
        <v>0.19370107773480322</v>
      </c>
      <c r="F105" s="3">
        <f t="shared" si="30"/>
        <v>0</v>
      </c>
      <c r="G105" s="3">
        <f t="shared" si="31"/>
        <v>0</v>
      </c>
      <c r="H105" s="3">
        <f t="shared" si="32"/>
        <v>0</v>
      </c>
      <c r="I105" s="3">
        <f t="shared" si="33"/>
        <v>0</v>
      </c>
      <c r="J105" s="3">
        <f t="shared" si="34"/>
        <v>0</v>
      </c>
      <c r="K105" s="3">
        <f t="shared" si="35"/>
        <v>0</v>
      </c>
      <c r="L105" s="3">
        <f t="shared" si="36"/>
        <v>0</v>
      </c>
      <c r="M105" s="3"/>
      <c r="N105">
        <f t="shared" si="38"/>
        <v>3.1622776601683779E-9</v>
      </c>
      <c r="O105" s="3">
        <f t="shared" si="37"/>
        <v>5.162593887934395E-22</v>
      </c>
    </row>
    <row r="106" spans="1:15" x14ac:dyDescent="0.3">
      <c r="A106">
        <v>8.6</v>
      </c>
      <c r="B106" s="3">
        <f t="shared" si="26"/>
        <v>3.8254702531351381E-5</v>
      </c>
      <c r="C106" s="3">
        <f t="shared" si="27"/>
        <v>0.15229471385122001</v>
      </c>
      <c r="D106" s="3">
        <f t="shared" si="28"/>
        <v>0.60629617621563692</v>
      </c>
      <c r="E106" s="3">
        <f t="shared" si="29"/>
        <v>0.24137085523061169</v>
      </c>
      <c r="F106" s="3">
        <f t="shared" si="30"/>
        <v>0</v>
      </c>
      <c r="G106" s="3">
        <f t="shared" si="31"/>
        <v>0</v>
      </c>
      <c r="H106" s="3">
        <f t="shared" si="32"/>
        <v>0</v>
      </c>
      <c r="I106" s="3">
        <f t="shared" si="33"/>
        <v>0</v>
      </c>
      <c r="J106" s="3">
        <f t="shared" si="34"/>
        <v>0</v>
      </c>
      <c r="K106" s="3">
        <f t="shared" si="35"/>
        <v>0</v>
      </c>
      <c r="L106" s="3">
        <f t="shared" si="36"/>
        <v>0</v>
      </c>
      <c r="M106" s="3"/>
      <c r="N106">
        <f t="shared" si="38"/>
        <v>2.5118864315095812E-9</v>
      </c>
      <c r="O106" s="3">
        <f t="shared" si="37"/>
        <v>4.1430022653090219E-22</v>
      </c>
    </row>
    <row r="107" spans="1:15" x14ac:dyDescent="0.3">
      <c r="A107">
        <v>8.6999999999999993</v>
      </c>
      <c r="B107" s="3">
        <f t="shared" si="26"/>
        <v>2.3407696825195833E-5</v>
      </c>
      <c r="C107" s="3">
        <f t="shared" si="27"/>
        <v>0.11731638817405771</v>
      </c>
      <c r="D107" s="3">
        <f t="shared" si="28"/>
        <v>0.5879747604809914</v>
      </c>
      <c r="E107" s="3">
        <f t="shared" si="29"/>
        <v>0.29468544364812566</v>
      </c>
      <c r="F107" s="3">
        <f t="shared" si="30"/>
        <v>0</v>
      </c>
      <c r="G107" s="3">
        <f t="shared" si="31"/>
        <v>0</v>
      </c>
      <c r="H107" s="3">
        <f t="shared" si="32"/>
        <v>0</v>
      </c>
      <c r="I107" s="3">
        <f t="shared" si="33"/>
        <v>0</v>
      </c>
      <c r="J107" s="3">
        <f t="shared" si="34"/>
        <v>0</v>
      </c>
      <c r="K107" s="3">
        <f t="shared" si="35"/>
        <v>0</v>
      </c>
      <c r="L107" s="3">
        <f t="shared" si="36"/>
        <v>0</v>
      </c>
      <c r="M107" s="3"/>
      <c r="N107">
        <f t="shared" si="38"/>
        <v>1.9952623149688824E-9</v>
      </c>
      <c r="O107" s="3">
        <f t="shared" si="37"/>
        <v>3.3934489183458539E-22</v>
      </c>
    </row>
    <row r="108" spans="1:15" x14ac:dyDescent="0.3">
      <c r="A108">
        <v>8.8000000000000007</v>
      </c>
      <c r="B108" s="3">
        <f t="shared" si="26"/>
        <v>1.4037027328104013E-5</v>
      </c>
      <c r="C108" s="3">
        <f t="shared" si="27"/>
        <v>8.8567654873364515E-2</v>
      </c>
      <c r="D108" s="3">
        <f t="shared" si="28"/>
        <v>0.55882412325736586</v>
      </c>
      <c r="E108" s="3">
        <f t="shared" si="29"/>
        <v>0.35259418484194144</v>
      </c>
      <c r="F108" s="3">
        <f t="shared" si="30"/>
        <v>0</v>
      </c>
      <c r="G108" s="3">
        <f t="shared" si="31"/>
        <v>0</v>
      </c>
      <c r="H108" s="3">
        <f t="shared" si="32"/>
        <v>0</v>
      </c>
      <c r="I108" s="3">
        <f t="shared" si="33"/>
        <v>0</v>
      </c>
      <c r="J108" s="3">
        <f t="shared" si="34"/>
        <v>0</v>
      </c>
      <c r="K108" s="3">
        <f t="shared" si="35"/>
        <v>0</v>
      </c>
      <c r="L108" s="3">
        <f t="shared" si="36"/>
        <v>0</v>
      </c>
      <c r="M108" s="3"/>
      <c r="N108">
        <f t="shared" si="38"/>
        <v>1.584893192461106E-9</v>
      </c>
      <c r="O108" s="3">
        <f t="shared" si="37"/>
        <v>2.8361216463291174E-22</v>
      </c>
    </row>
    <row r="109" spans="1:15" x14ac:dyDescent="0.3">
      <c r="A109">
        <v>8.9</v>
      </c>
      <c r="B109" s="3">
        <f t="shared" si="26"/>
        <v>8.253634848761255E-6</v>
      </c>
      <c r="C109" s="3">
        <f t="shared" si="27"/>
        <v>6.5560951994753661E-2</v>
      </c>
      <c r="D109" s="3">
        <f t="shared" si="28"/>
        <v>0.52076915264836243</v>
      </c>
      <c r="E109" s="3">
        <f t="shared" si="29"/>
        <v>0.41366164172203518</v>
      </c>
      <c r="F109" s="3">
        <f t="shared" si="30"/>
        <v>0</v>
      </c>
      <c r="G109" s="3">
        <f t="shared" si="31"/>
        <v>0</v>
      </c>
      <c r="H109" s="3">
        <f t="shared" si="32"/>
        <v>0</v>
      </c>
      <c r="I109" s="3">
        <f t="shared" si="33"/>
        <v>0</v>
      </c>
      <c r="J109" s="3">
        <f t="shared" si="34"/>
        <v>0</v>
      </c>
      <c r="K109" s="3">
        <f t="shared" si="35"/>
        <v>0</v>
      </c>
      <c r="L109" s="3">
        <f t="shared" si="36"/>
        <v>0</v>
      </c>
      <c r="M109" s="3"/>
      <c r="N109">
        <f t="shared" si="38"/>
        <v>1.2589254117941623E-9</v>
      </c>
      <c r="O109" s="3">
        <f t="shared" si="37"/>
        <v>2.4174346836634224E-22</v>
      </c>
    </row>
    <row r="110" spans="1:15" x14ac:dyDescent="0.3">
      <c r="A110">
        <v>9</v>
      </c>
      <c r="B110" s="3">
        <f t="shared" si="26"/>
        <v>4.7618820862757801E-6</v>
      </c>
      <c r="C110" s="3">
        <f t="shared" si="27"/>
        <v>4.7618820862757795E-2</v>
      </c>
      <c r="D110" s="3">
        <f t="shared" si="28"/>
        <v>0.47618820862757799</v>
      </c>
      <c r="E110" s="3">
        <f t="shared" si="29"/>
        <v>0.47618820862757799</v>
      </c>
      <c r="F110" s="3">
        <f t="shared" si="30"/>
        <v>0</v>
      </c>
      <c r="G110" s="3">
        <f t="shared" si="31"/>
        <v>0</v>
      </c>
      <c r="H110" s="3">
        <f t="shared" si="32"/>
        <v>0</v>
      </c>
      <c r="I110" s="3">
        <f t="shared" si="33"/>
        <v>0</v>
      </c>
      <c r="J110" s="3">
        <f t="shared" si="34"/>
        <v>0</v>
      </c>
      <c r="K110" s="3">
        <f t="shared" si="35"/>
        <v>0</v>
      </c>
      <c r="L110" s="3">
        <f t="shared" si="36"/>
        <v>0</v>
      </c>
      <c r="M110" s="3"/>
      <c r="N110">
        <f t="shared" si="38"/>
        <v>1.0000000000000001E-9</v>
      </c>
      <c r="O110" s="3">
        <f t="shared" si="37"/>
        <v>2.1000100000000003E-22</v>
      </c>
    </row>
    <row r="111" spans="1:15" x14ac:dyDescent="0.3">
      <c r="A111">
        <v>9.1</v>
      </c>
      <c r="B111" s="3">
        <f t="shared" si="26"/>
        <v>2.6982847728875045E-6</v>
      </c>
      <c r="C111" s="3">
        <f t="shared" si="27"/>
        <v>3.3969392688453393E-2</v>
      </c>
      <c r="D111" s="3">
        <f t="shared" si="28"/>
        <v>0.42764931678709051</v>
      </c>
      <c r="E111" s="3">
        <f t="shared" si="29"/>
        <v>0.53837859223968321</v>
      </c>
      <c r="F111" s="3">
        <f t="shared" si="30"/>
        <v>0</v>
      </c>
      <c r="G111" s="3">
        <f t="shared" si="31"/>
        <v>0</v>
      </c>
      <c r="H111" s="3">
        <f t="shared" si="32"/>
        <v>0</v>
      </c>
      <c r="I111" s="3">
        <f t="shared" si="33"/>
        <v>0</v>
      </c>
      <c r="J111" s="3">
        <f t="shared" si="34"/>
        <v>0</v>
      </c>
      <c r="K111" s="3">
        <f t="shared" si="35"/>
        <v>0</v>
      </c>
      <c r="L111" s="3">
        <f t="shared" si="36"/>
        <v>0</v>
      </c>
      <c r="M111" s="3"/>
      <c r="N111">
        <f t="shared" si="38"/>
        <v>7.9432823472428E-10</v>
      </c>
      <c r="O111" s="3">
        <f t="shared" si="37"/>
        <v>1.8574289810446358E-22</v>
      </c>
    </row>
    <row r="112" spans="1:15" x14ac:dyDescent="0.3">
      <c r="A112">
        <v>9.1999999999999993</v>
      </c>
      <c r="B112" s="3">
        <f t="shared" si="26"/>
        <v>1.503429897238898E-6</v>
      </c>
      <c r="C112" s="3">
        <f t="shared" si="27"/>
        <v>2.3827758094764433E-2</v>
      </c>
      <c r="D112" s="3">
        <f t="shared" si="28"/>
        <v>0.37764451596002374</v>
      </c>
      <c r="E112" s="3">
        <f t="shared" si="29"/>
        <v>0.59852622251531451</v>
      </c>
      <c r="F112" s="3">
        <f t="shared" si="30"/>
        <v>0</v>
      </c>
      <c r="G112" s="3">
        <f t="shared" si="31"/>
        <v>0</v>
      </c>
      <c r="H112" s="3">
        <f t="shared" si="32"/>
        <v>0</v>
      </c>
      <c r="I112" s="3">
        <f t="shared" si="33"/>
        <v>0</v>
      </c>
      <c r="J112" s="3">
        <f t="shared" si="34"/>
        <v>0</v>
      </c>
      <c r="K112" s="3">
        <f t="shared" si="35"/>
        <v>0</v>
      </c>
      <c r="L112" s="3">
        <f t="shared" si="36"/>
        <v>0</v>
      </c>
      <c r="M112" s="3"/>
      <c r="N112">
        <f t="shared" si="38"/>
        <v>6.309573444801927E-10</v>
      </c>
      <c r="O112" s="3">
        <f t="shared" si="37"/>
        <v>1.6707705734219741E-22</v>
      </c>
    </row>
    <row r="113" spans="1:15" x14ac:dyDescent="0.3">
      <c r="A113">
        <v>9.3000000000000007</v>
      </c>
      <c r="B113" s="3">
        <f t="shared" si="26"/>
        <v>8.2481775779268071E-7</v>
      </c>
      <c r="C113" s="3">
        <f t="shared" si="27"/>
        <v>1.6457277888408707E-2</v>
      </c>
      <c r="D113" s="3">
        <f t="shared" si="28"/>
        <v>0.32836586377712634</v>
      </c>
      <c r="E113" s="3">
        <f t="shared" si="29"/>
        <v>0.65517603351670717</v>
      </c>
      <c r="F113" s="3">
        <f t="shared" si="30"/>
        <v>0</v>
      </c>
      <c r="G113" s="3">
        <f t="shared" si="31"/>
        <v>0</v>
      </c>
      <c r="H113" s="3">
        <f t="shared" si="32"/>
        <v>0</v>
      </c>
      <c r="I113" s="3">
        <f t="shared" si="33"/>
        <v>0</v>
      </c>
      <c r="J113" s="3">
        <f t="shared" si="34"/>
        <v>0</v>
      </c>
      <c r="K113" s="3">
        <f t="shared" si="35"/>
        <v>0</v>
      </c>
      <c r="L113" s="3">
        <f t="shared" si="36"/>
        <v>0</v>
      </c>
      <c r="M113" s="3"/>
      <c r="N113">
        <f t="shared" si="38"/>
        <v>5.011872336272705E-10</v>
      </c>
      <c r="O113" s="3">
        <f t="shared" si="37"/>
        <v>1.5263073568677781E-22</v>
      </c>
    </row>
    <row r="114" spans="1:15" x14ac:dyDescent="0.3">
      <c r="A114">
        <v>9.4</v>
      </c>
      <c r="B114" s="3">
        <f t="shared" si="26"/>
        <v>4.4623525569072286E-7</v>
      </c>
      <c r="C114" s="3">
        <f t="shared" si="27"/>
        <v>1.1208922840307381E-2</v>
      </c>
      <c r="D114" s="3">
        <f t="shared" si="28"/>
        <v>0.28155541194406009</v>
      </c>
      <c r="E114" s="3">
        <f t="shared" si="29"/>
        <v>0.70723521898037678</v>
      </c>
      <c r="F114" s="3">
        <f t="shared" si="30"/>
        <v>0</v>
      </c>
      <c r="G114" s="3">
        <f t="shared" si="31"/>
        <v>0</v>
      </c>
      <c r="H114" s="3">
        <f t="shared" si="32"/>
        <v>0</v>
      </c>
      <c r="I114" s="3">
        <f t="shared" si="33"/>
        <v>0</v>
      </c>
      <c r="J114" s="3">
        <f t="shared" si="34"/>
        <v>0</v>
      </c>
      <c r="K114" s="3">
        <f t="shared" si="35"/>
        <v>0</v>
      </c>
      <c r="L114" s="3">
        <f t="shared" si="36"/>
        <v>0</v>
      </c>
      <c r="M114" s="3"/>
      <c r="N114">
        <f t="shared" si="38"/>
        <v>3.9810717055349621E-10</v>
      </c>
      <c r="O114" s="3">
        <f t="shared" si="37"/>
        <v>1.4139567334354521E-22</v>
      </c>
    </row>
    <row r="115" spans="1:15" x14ac:dyDescent="0.3">
      <c r="A115">
        <v>9.5</v>
      </c>
      <c r="B115" s="3">
        <f t="shared" si="26"/>
        <v>2.3844146436835348E-7</v>
      </c>
      <c r="C115" s="3">
        <f t="shared" si="27"/>
        <v>7.540181160298802E-3</v>
      </c>
      <c r="D115" s="3">
        <f t="shared" si="28"/>
        <v>0.23844146436835428</v>
      </c>
      <c r="E115" s="3">
        <f t="shared" si="29"/>
        <v>0.75401811602988267</v>
      </c>
      <c r="F115" s="3">
        <f t="shared" si="30"/>
        <v>0</v>
      </c>
      <c r="G115" s="3">
        <f t="shared" si="31"/>
        <v>0</v>
      </c>
      <c r="H115" s="3">
        <f t="shared" si="32"/>
        <v>0</v>
      </c>
      <c r="I115" s="3">
        <f t="shared" si="33"/>
        <v>0</v>
      </c>
      <c r="J115" s="3">
        <f t="shared" si="34"/>
        <v>0</v>
      </c>
      <c r="K115" s="3">
        <f t="shared" si="35"/>
        <v>0</v>
      </c>
      <c r="L115" s="3">
        <f t="shared" si="36"/>
        <v>0</v>
      </c>
      <c r="M115" s="3"/>
      <c r="N115">
        <f t="shared" si="38"/>
        <v>3.1622776601683744E-10</v>
      </c>
      <c r="O115" s="3">
        <f t="shared" si="37"/>
        <v>1.3262280822446035E-22</v>
      </c>
    </row>
    <row r="116" spans="1:15" x14ac:dyDescent="0.3">
      <c r="A116">
        <v>9.6</v>
      </c>
      <c r="B116" s="3">
        <f t="shared" ref="B116:B147" si="39">$N116^($H$6)/$O116</f>
        <v>1.260354067935778E-7</v>
      </c>
      <c r="C116" s="3">
        <f t="shared" ref="C116:C147" si="40">$F$6*$N116^($H$6-1)/$O116</f>
        <v>5.0175599188150323E-3</v>
      </c>
      <c r="D116" s="3">
        <f t="shared" ref="D116:D147" si="41">IF($H$6&gt;1,($F$7*$F$6*$N116^($H$6-2)/$O116),0)</f>
        <v>0.19975265823620891</v>
      </c>
      <c r="E116" s="3">
        <f t="shared" ref="E116:E147" si="42">IF($H$6&gt;2,($F$8*$F$7*$F$6*$N116^($H$6-3)/$O116),0)</f>
        <v>0.79522965580956928</v>
      </c>
      <c r="F116" s="3">
        <f t="shared" ref="F116:F147" si="43">IF($H$6&gt;3,($F$9*$F$8*$F$7*$F$6*$N116^($H$6-4)/$O116),0)</f>
        <v>0</v>
      </c>
      <c r="G116" s="3">
        <f t="shared" ref="G116:G147" si="44">IF($H$6&gt;4,($F$10*$F$9*$F$8*$F$7*$F$6*$N116^($H$6-5)/$O116),0)</f>
        <v>0</v>
      </c>
      <c r="H116" s="3">
        <f t="shared" ref="H116:H147" si="45">IF($H$6&gt;5,($F$11*$F$10*$F$9*$F$8*$F$7*$F$6*$N116^($H$6-6)/$O116),0)</f>
        <v>0</v>
      </c>
      <c r="I116" s="3">
        <f t="shared" ref="I116:I147" si="46">IF($H$6&gt;6,($F$12*$F$11*$F$10*$F$9*$F$8*$F$7*$F$6*$N116^($H$6-7)/$O116),0)</f>
        <v>0</v>
      </c>
      <c r="J116" s="3">
        <f t="shared" ref="J116:J147" si="47">IF($H$6&gt;7,($F$13*$F$12*$F$11*$F$10*$F$9*$F$8*$F$7*$F$6*$N116^($H$6-8)/$O116),0)</f>
        <v>0</v>
      </c>
      <c r="K116" s="3">
        <f t="shared" ref="K116:K147" si="48">IF($H$6&gt;8,($F$14*$F$13*$F$12*$F$11*$F$10*$F$9*$F$8*$F$7*$F$6*$N116^($H$6-9)/$O116),0)</f>
        <v>0</v>
      </c>
      <c r="L116" s="3">
        <f t="shared" ref="L116:L147" si="49">IF($H$6&gt;9,($F$15*$F$14*$F$13*$F$12*$F$11*$F$10*$F$9*$F$8*$F$7*$F$6*$N116^($H$6-10)/$O116),0)</f>
        <v>0</v>
      </c>
      <c r="M116" s="3"/>
      <c r="N116">
        <f t="shared" si="38"/>
        <v>2.5118864315095784E-10</v>
      </c>
      <c r="O116" s="3">
        <f t="shared" ref="O116:O147" si="50">N116^($H$6)
+$F$6*N116^($H$6-1)
+IF($H$6&gt;1,($F$6*$F$7*N116^($H$6-2)
+IF($H$6&gt;2,($F$8*$F$6*$F$7*N116^($H$6-3)
+IF($H$6&gt;3,($F$9*$F$8*$F$6*$F$7*N116^($H$6-4)
+IF($H$6&gt;4,($F$10*$F$9*$F$8*$F$6*$F$7*N116^($H$6-5)
+IF($H$6&gt;5,($F$11*$F$10*$F$9*$F$8*$F$6*$F$7*N116^($H$6-6)
+IF($H$6&gt;6,($F$12*$F$11*$F$10*$F$9*$F$8*$F$6*$F$7*N116^($H$6-7)
+IF($H$6&gt;7,($F$13*$F$12*$F$11*$F$10*$F$9*$F$8*$F$6*$F$7*N116^($H$6-8)
+IF($H$6&gt;8,($F$14*$F$13*$F$12*$F$11*$F$10*$F$9*$F$8*$F$6*$F$7*N116^($H$6-9)
+IF($H$6&gt;9,($F$15*$F$14*$F$13*$F$12*$F$11*$F$10*$F$9*$F$8*$F$6*$F$7*N116^($H$6-10)
),0)),0)),0)),0)),0)),0)),0)),0)),0)</f>
        <v>1.2574983750850791E-22</v>
      </c>
    </row>
    <row r="117" spans="1:15" x14ac:dyDescent="0.3">
      <c r="A117">
        <v>9.6999999999999993</v>
      </c>
      <c r="B117" s="3">
        <f t="shared" si="39"/>
        <v>6.6001110270299303E-8</v>
      </c>
      <c r="C117" s="3">
        <f t="shared" si="40"/>
        <v>3.3078913872699855E-3</v>
      </c>
      <c r="D117" s="3">
        <f t="shared" si="41"/>
        <v>0.16578729335253234</v>
      </c>
      <c r="E117" s="3">
        <f t="shared" si="42"/>
        <v>0.83090474925908719</v>
      </c>
      <c r="F117" s="3">
        <f t="shared" si="43"/>
        <v>0</v>
      </c>
      <c r="G117" s="3">
        <f t="shared" si="44"/>
        <v>0</v>
      </c>
      <c r="H117" s="3">
        <f t="shared" si="45"/>
        <v>0</v>
      </c>
      <c r="I117" s="3">
        <f t="shared" si="46"/>
        <v>0</v>
      </c>
      <c r="J117" s="3">
        <f t="shared" si="47"/>
        <v>0</v>
      </c>
      <c r="K117" s="3">
        <f t="shared" si="48"/>
        <v>0</v>
      </c>
      <c r="L117" s="3">
        <f t="shared" si="49"/>
        <v>0</v>
      </c>
      <c r="M117" s="3"/>
      <c r="N117">
        <f t="shared" si="38"/>
        <v>1.9952623149688802E-10</v>
      </c>
      <c r="O117" s="3">
        <f t="shared" si="50"/>
        <v>1.2035073826352469E-22</v>
      </c>
    </row>
    <row r="118" spans="1:15" x14ac:dyDescent="0.3">
      <c r="A118">
        <v>9.8000000000000007</v>
      </c>
      <c r="B118" s="3">
        <f t="shared" si="39"/>
        <v>3.4289986518149132E-8</v>
      </c>
      <c r="C118" s="3">
        <f t="shared" si="40"/>
        <v>2.163551883575305E-3</v>
      </c>
      <c r="D118" s="3">
        <f t="shared" si="41"/>
        <v>0.13651089511057982</v>
      </c>
      <c r="E118" s="3">
        <f t="shared" si="42"/>
        <v>0.86132551871585838</v>
      </c>
      <c r="F118" s="3">
        <f t="shared" si="43"/>
        <v>0</v>
      </c>
      <c r="G118" s="3">
        <f t="shared" si="44"/>
        <v>0</v>
      </c>
      <c r="H118" s="3">
        <f t="shared" si="45"/>
        <v>0</v>
      </c>
      <c r="I118" s="3">
        <f t="shared" si="46"/>
        <v>0</v>
      </c>
      <c r="J118" s="3">
        <f t="shared" si="47"/>
        <v>0</v>
      </c>
      <c r="K118" s="3">
        <f t="shared" si="48"/>
        <v>0</v>
      </c>
      <c r="L118" s="3">
        <f t="shared" si="49"/>
        <v>0</v>
      </c>
      <c r="M118" s="3"/>
      <c r="N118">
        <f t="shared" si="38"/>
        <v>1.5848931924611098E-10</v>
      </c>
      <c r="O118" s="3">
        <f t="shared" si="50"/>
        <v>1.1610012454883378E-22</v>
      </c>
    </row>
    <row r="119" spans="1:15" x14ac:dyDescent="0.3">
      <c r="A119">
        <v>9.9</v>
      </c>
      <c r="B119" s="3">
        <f t="shared" si="39"/>
        <v>1.7696693688338827E-8</v>
      </c>
      <c r="C119" s="3">
        <f t="shared" si="40"/>
        <v>1.4056983457914533E-3</v>
      </c>
      <c r="D119" s="3">
        <f t="shared" si="41"/>
        <v>0.11165858855673692</v>
      </c>
      <c r="E119" s="3">
        <f t="shared" si="42"/>
        <v>0.8869356954007781</v>
      </c>
      <c r="F119" s="3">
        <f t="shared" si="43"/>
        <v>0</v>
      </c>
      <c r="G119" s="3">
        <f t="shared" si="44"/>
        <v>0</v>
      </c>
      <c r="H119" s="3">
        <f t="shared" si="45"/>
        <v>0</v>
      </c>
      <c r="I119" s="3">
        <f t="shared" si="46"/>
        <v>0</v>
      </c>
      <c r="J119" s="3">
        <f t="shared" si="47"/>
        <v>0</v>
      </c>
      <c r="K119" s="3">
        <f t="shared" si="48"/>
        <v>0</v>
      </c>
      <c r="L119" s="3">
        <f t="shared" si="49"/>
        <v>0</v>
      </c>
      <c r="M119" s="3"/>
      <c r="N119">
        <f t="shared" si="38"/>
        <v>1.2589254117941656E-10</v>
      </c>
      <c r="O119" s="3">
        <f t="shared" si="50"/>
        <v>1.1274774543245009E-22</v>
      </c>
    </row>
    <row r="120" spans="1:15" x14ac:dyDescent="0.3">
      <c r="A120">
        <v>10</v>
      </c>
      <c r="B120" s="3">
        <f t="shared" si="39"/>
        <v>9.0826520519286809E-9</v>
      </c>
      <c r="C120" s="3">
        <f t="shared" si="40"/>
        <v>9.0826520519286813E-4</v>
      </c>
      <c r="D120" s="3">
        <f t="shared" si="41"/>
        <v>9.0826520519286816E-2</v>
      </c>
      <c r="E120" s="3">
        <f t="shared" si="42"/>
        <v>0.90826520519286813</v>
      </c>
      <c r="F120" s="3">
        <f t="shared" si="43"/>
        <v>0</v>
      </c>
      <c r="G120" s="3">
        <f t="shared" si="44"/>
        <v>0</v>
      </c>
      <c r="H120" s="3">
        <f t="shared" si="45"/>
        <v>0</v>
      </c>
      <c r="I120" s="3">
        <f t="shared" si="46"/>
        <v>0</v>
      </c>
      <c r="J120" s="3">
        <f t="shared" si="47"/>
        <v>0</v>
      </c>
      <c r="K120" s="3">
        <f t="shared" si="48"/>
        <v>0</v>
      </c>
      <c r="L120" s="3">
        <f t="shared" si="49"/>
        <v>0</v>
      </c>
      <c r="M120" s="3"/>
      <c r="N120">
        <f t="shared" si="38"/>
        <v>1E-10</v>
      </c>
      <c r="O120" s="3">
        <f t="shared" si="50"/>
        <v>1.1010000100000004E-22</v>
      </c>
    </row>
    <row r="121" spans="1:15" x14ac:dyDescent="0.3">
      <c r="A121">
        <v>10.1</v>
      </c>
      <c r="B121" s="3">
        <f t="shared" si="39"/>
        <v>4.6403484701848861E-9</v>
      </c>
      <c r="C121" s="3">
        <f t="shared" si="40"/>
        <v>5.8418526086959598E-4</v>
      </c>
      <c r="D121" s="3">
        <f t="shared" si="41"/>
        <v>7.3544567010434131E-2</v>
      </c>
      <c r="E121" s="3">
        <f t="shared" si="42"/>
        <v>0.92587124308834778</v>
      </c>
      <c r="F121" s="3">
        <f t="shared" si="43"/>
        <v>0</v>
      </c>
      <c r="G121" s="3">
        <f t="shared" si="44"/>
        <v>0</v>
      </c>
      <c r="H121" s="3">
        <f t="shared" si="45"/>
        <v>0</v>
      </c>
      <c r="I121" s="3">
        <f t="shared" si="46"/>
        <v>0</v>
      </c>
      <c r="J121" s="3">
        <f t="shared" si="47"/>
        <v>0</v>
      </c>
      <c r="K121" s="3">
        <f t="shared" si="48"/>
        <v>0</v>
      </c>
      <c r="L121" s="3">
        <f t="shared" si="49"/>
        <v>0</v>
      </c>
      <c r="M121" s="3"/>
      <c r="N121">
        <f t="shared" si="38"/>
        <v>7.943282347242792E-11</v>
      </c>
      <c r="O121" s="3">
        <f t="shared" si="50"/>
        <v>1.0800637858287807E-22</v>
      </c>
    </row>
    <row r="122" spans="1:15" x14ac:dyDescent="0.3">
      <c r="A122">
        <v>10.199999999999999</v>
      </c>
      <c r="B122" s="3">
        <f t="shared" si="39"/>
        <v>2.3619191078283568E-9</v>
      </c>
      <c r="C122" s="3">
        <f t="shared" si="40"/>
        <v>3.7433895151409971E-4</v>
      </c>
      <c r="D122" s="3">
        <f t="shared" si="41"/>
        <v>5.9328725592772885E-2</v>
      </c>
      <c r="E122" s="3">
        <f t="shared" si="42"/>
        <v>0.94029693309379381</v>
      </c>
      <c r="F122" s="3">
        <f t="shared" si="43"/>
        <v>0</v>
      </c>
      <c r="G122" s="3">
        <f t="shared" si="44"/>
        <v>0</v>
      </c>
      <c r="H122" s="3">
        <f t="shared" si="45"/>
        <v>0</v>
      </c>
      <c r="I122" s="3">
        <f t="shared" si="46"/>
        <v>0</v>
      </c>
      <c r="J122" s="3">
        <f t="shared" si="47"/>
        <v>0</v>
      </c>
      <c r="K122" s="3">
        <f t="shared" si="48"/>
        <v>0</v>
      </c>
      <c r="L122" s="3">
        <f t="shared" si="49"/>
        <v>0</v>
      </c>
      <c r="M122" s="3"/>
      <c r="N122">
        <f t="shared" si="38"/>
        <v>6.3095734448019192E-11</v>
      </c>
      <c r="O122" s="3">
        <f t="shared" si="50"/>
        <v>1.0634938441304594E-22</v>
      </c>
    </row>
    <row r="123" spans="1:15" x14ac:dyDescent="0.3">
      <c r="A123">
        <v>10.3</v>
      </c>
      <c r="B123" s="3">
        <f t="shared" si="39"/>
        <v>1.1985543339499367E-9</v>
      </c>
      <c r="C123" s="3">
        <f t="shared" si="40"/>
        <v>2.3914302949729456E-4</v>
      </c>
      <c r="D123" s="3">
        <f t="shared" si="41"/>
        <v>4.7715307464344534E-2</v>
      </c>
      <c r="E123" s="3">
        <f t="shared" si="42"/>
        <v>0.9520455483076038</v>
      </c>
      <c r="F123" s="3">
        <f t="shared" si="43"/>
        <v>0</v>
      </c>
      <c r="G123" s="3">
        <f t="shared" si="44"/>
        <v>0</v>
      </c>
      <c r="H123" s="3">
        <f t="shared" si="45"/>
        <v>0</v>
      </c>
      <c r="I123" s="3">
        <f t="shared" si="46"/>
        <v>0</v>
      </c>
      <c r="J123" s="3">
        <f t="shared" si="47"/>
        <v>0</v>
      </c>
      <c r="K123" s="3">
        <f t="shared" si="48"/>
        <v>0</v>
      </c>
      <c r="L123" s="3">
        <f t="shared" si="49"/>
        <v>0</v>
      </c>
      <c r="M123" s="3"/>
      <c r="N123">
        <f t="shared" si="38"/>
        <v>5.0118723362726993E-11</v>
      </c>
      <c r="O123" s="3">
        <f t="shared" si="50"/>
        <v>1.0503699132648036E-22</v>
      </c>
    </row>
    <row r="124" spans="1:15" x14ac:dyDescent="0.3">
      <c r="A124">
        <v>10.4</v>
      </c>
      <c r="B124" s="3">
        <f t="shared" si="39"/>
        <v>6.0670771810344292E-10</v>
      </c>
      <c r="C124" s="3">
        <f t="shared" si="40"/>
        <v>1.5239808849961832E-4</v>
      </c>
      <c r="D124" s="3">
        <f t="shared" si="41"/>
        <v>3.8280669069018891E-2</v>
      </c>
      <c r="E124" s="3">
        <f t="shared" si="42"/>
        <v>0.96156693223577383</v>
      </c>
      <c r="F124" s="3">
        <f t="shared" si="43"/>
        <v>0</v>
      </c>
      <c r="G124" s="3">
        <f t="shared" si="44"/>
        <v>0</v>
      </c>
      <c r="H124" s="3">
        <f t="shared" si="45"/>
        <v>0</v>
      </c>
      <c r="I124" s="3">
        <f t="shared" si="46"/>
        <v>0</v>
      </c>
      <c r="J124" s="3">
        <f t="shared" si="47"/>
        <v>0</v>
      </c>
      <c r="K124" s="3">
        <f t="shared" si="48"/>
        <v>0</v>
      </c>
      <c r="L124" s="3">
        <f t="shared" si="49"/>
        <v>0</v>
      </c>
      <c r="M124" s="3"/>
      <c r="N124">
        <f t="shared" si="38"/>
        <v>3.9810717055349579E-11</v>
      </c>
      <c r="O124" s="3">
        <f t="shared" si="50"/>
        <v>1.0399692070055531E-22</v>
      </c>
    </row>
    <row r="125" spans="1:15" x14ac:dyDescent="0.3">
      <c r="A125">
        <v>10.5</v>
      </c>
      <c r="B125" s="3">
        <f t="shared" si="39"/>
        <v>3.0650458930596615E-10</v>
      </c>
      <c r="C125" s="3">
        <f t="shared" si="40"/>
        <v>9.6925261550134318E-5</v>
      </c>
      <c r="D125" s="3">
        <f t="shared" si="41"/>
        <v>3.0650458930596779E-2</v>
      </c>
      <c r="E125" s="3">
        <f t="shared" si="42"/>
        <v>0.96925261550134845</v>
      </c>
      <c r="F125" s="3">
        <f t="shared" si="43"/>
        <v>0</v>
      </c>
      <c r="G125" s="3">
        <f t="shared" si="44"/>
        <v>0</v>
      </c>
      <c r="H125" s="3">
        <f t="shared" si="45"/>
        <v>0</v>
      </c>
      <c r="I125" s="3">
        <f t="shared" si="46"/>
        <v>0</v>
      </c>
      <c r="J125" s="3">
        <f t="shared" si="47"/>
        <v>0</v>
      </c>
      <c r="K125" s="3">
        <f t="shared" si="48"/>
        <v>0</v>
      </c>
      <c r="L125" s="3">
        <f t="shared" si="49"/>
        <v>0</v>
      </c>
      <c r="M125" s="3"/>
      <c r="N125">
        <f t="shared" si="38"/>
        <v>3.162277660168371E-11</v>
      </c>
      <c r="O125" s="3">
        <f t="shared" si="50"/>
        <v>1.0317227769179117E-22</v>
      </c>
    </row>
    <row r="126" spans="1:15" x14ac:dyDescent="0.3">
      <c r="A126">
        <v>10.6</v>
      </c>
      <c r="B126" s="3">
        <f t="shared" si="39"/>
        <v>1.5459628182878809E-10</v>
      </c>
      <c r="C126" s="3">
        <f t="shared" si="40"/>
        <v>6.1545888336949974E-5</v>
      </c>
      <c r="D126" s="3">
        <f t="shared" si="41"/>
        <v>2.4501859465024686E-2</v>
      </c>
      <c r="E126" s="3">
        <f t="shared" si="42"/>
        <v>0.97543659449204201</v>
      </c>
      <c r="F126" s="3">
        <f t="shared" si="43"/>
        <v>0</v>
      </c>
      <c r="G126" s="3">
        <f t="shared" si="44"/>
        <v>0</v>
      </c>
      <c r="H126" s="3">
        <f t="shared" si="45"/>
        <v>0</v>
      </c>
      <c r="I126" s="3">
        <f t="shared" si="46"/>
        <v>0</v>
      </c>
      <c r="J126" s="3">
        <f t="shared" si="47"/>
        <v>0</v>
      </c>
      <c r="K126" s="3">
        <f t="shared" si="48"/>
        <v>0</v>
      </c>
      <c r="L126" s="3">
        <f t="shared" si="49"/>
        <v>0</v>
      </c>
      <c r="M126" s="3"/>
      <c r="N126">
        <f t="shared" si="38"/>
        <v>2.5118864315095759E-11</v>
      </c>
      <c r="O126" s="3">
        <f t="shared" si="50"/>
        <v>1.0251819602080333E-22</v>
      </c>
    </row>
    <row r="127" spans="1:15" x14ac:dyDescent="0.3">
      <c r="A127">
        <v>10.7</v>
      </c>
      <c r="B127" s="3">
        <f t="shared" si="39"/>
        <v>7.7875894789842599E-11</v>
      </c>
      <c r="C127" s="3">
        <f t="shared" si="40"/>
        <v>3.9030404275969754E-5</v>
      </c>
      <c r="D127" s="3">
        <f t="shared" si="41"/>
        <v>1.9561540346427354E-2</v>
      </c>
      <c r="E127" s="3">
        <f t="shared" si="42"/>
        <v>0.98039942917142087</v>
      </c>
      <c r="F127" s="3">
        <f t="shared" si="43"/>
        <v>0</v>
      </c>
      <c r="G127" s="3">
        <f t="shared" si="44"/>
        <v>0</v>
      </c>
      <c r="H127" s="3">
        <f t="shared" si="45"/>
        <v>0</v>
      </c>
      <c r="I127" s="3">
        <f t="shared" si="46"/>
        <v>0</v>
      </c>
      <c r="J127" s="3">
        <f t="shared" si="47"/>
        <v>0</v>
      </c>
      <c r="K127" s="3">
        <f t="shared" si="48"/>
        <v>0</v>
      </c>
      <c r="L127" s="3">
        <f t="shared" si="49"/>
        <v>0</v>
      </c>
      <c r="M127" s="3"/>
      <c r="N127">
        <f t="shared" si="38"/>
        <v>1.995262314968878E-11</v>
      </c>
      <c r="O127" s="3">
        <f t="shared" si="50"/>
        <v>1.0199924339461771E-22</v>
      </c>
    </row>
    <row r="128" spans="1:15" x14ac:dyDescent="0.3">
      <c r="A128">
        <v>10.8</v>
      </c>
      <c r="B128" s="3">
        <f t="shared" si="39"/>
        <v>3.9188634676584416E-11</v>
      </c>
      <c r="C128" s="3">
        <f t="shared" si="40"/>
        <v>2.4726356869342207E-5</v>
      </c>
      <c r="D128" s="3">
        <f t="shared" si="41"/>
        <v>1.5601276468949795E-2</v>
      </c>
      <c r="E128" s="3">
        <f t="shared" si="42"/>
        <v>0.98437399713499218</v>
      </c>
      <c r="F128" s="3">
        <f t="shared" si="43"/>
        <v>0</v>
      </c>
      <c r="G128" s="3">
        <f t="shared" si="44"/>
        <v>0</v>
      </c>
      <c r="H128" s="3">
        <f t="shared" si="45"/>
        <v>0</v>
      </c>
      <c r="I128" s="3">
        <f t="shared" si="46"/>
        <v>0</v>
      </c>
      <c r="J128" s="3">
        <f t="shared" si="47"/>
        <v>0</v>
      </c>
      <c r="K128" s="3">
        <f t="shared" si="48"/>
        <v>0</v>
      </c>
      <c r="L128" s="3">
        <f t="shared" si="49"/>
        <v>0</v>
      </c>
      <c r="M128" s="3"/>
      <c r="N128">
        <f t="shared" si="38"/>
        <v>1.5848931924611082E-11</v>
      </c>
      <c r="O128" s="3">
        <f t="shared" si="50"/>
        <v>1.0158740508287371E-22</v>
      </c>
    </row>
    <row r="129" spans="1:15" x14ac:dyDescent="0.3">
      <c r="A129">
        <v>10.9</v>
      </c>
      <c r="B129" s="3">
        <f t="shared" si="39"/>
        <v>1.9704249059381756E-11</v>
      </c>
      <c r="C129" s="3">
        <f t="shared" si="40"/>
        <v>1.5651641371906332E-5</v>
      </c>
      <c r="D129" s="3">
        <f t="shared" si="41"/>
        <v>1.2432540661483922E-2</v>
      </c>
      <c r="E129" s="3">
        <f t="shared" si="42"/>
        <v>0.98755180767743989</v>
      </c>
      <c r="F129" s="3">
        <f t="shared" si="43"/>
        <v>0</v>
      </c>
      <c r="G129" s="3">
        <f t="shared" si="44"/>
        <v>0</v>
      </c>
      <c r="H129" s="3">
        <f t="shared" si="45"/>
        <v>0</v>
      </c>
      <c r="I129" s="3">
        <f t="shared" si="46"/>
        <v>0</v>
      </c>
      <c r="J129" s="3">
        <f t="shared" si="47"/>
        <v>0</v>
      </c>
      <c r="K129" s="3">
        <f t="shared" si="48"/>
        <v>0</v>
      </c>
      <c r="L129" s="3">
        <f t="shared" si="49"/>
        <v>0</v>
      </c>
      <c r="M129" s="3"/>
      <c r="N129">
        <f t="shared" si="38"/>
        <v>1.2589254117941641E-11</v>
      </c>
      <c r="O129" s="3">
        <f t="shared" si="50"/>
        <v>1.0126051030698191E-22</v>
      </c>
    </row>
    <row r="130" spans="1:15" x14ac:dyDescent="0.3">
      <c r="A130">
        <v>11</v>
      </c>
      <c r="B130" s="3">
        <f t="shared" si="39"/>
        <v>9.9008920702775094E-12</v>
      </c>
      <c r="C130" s="3">
        <f t="shared" si="40"/>
        <v>9.9008920702775106E-6</v>
      </c>
      <c r="D130" s="3">
        <f t="shared" si="41"/>
        <v>9.9008920702775127E-3</v>
      </c>
      <c r="E130" s="3">
        <f t="shared" si="42"/>
        <v>0.99008920702775127</v>
      </c>
      <c r="F130" s="3">
        <f t="shared" si="43"/>
        <v>0</v>
      </c>
      <c r="G130" s="3">
        <f t="shared" si="44"/>
        <v>0</v>
      </c>
      <c r="H130" s="3">
        <f t="shared" si="45"/>
        <v>0</v>
      </c>
      <c r="I130" s="3">
        <f t="shared" si="46"/>
        <v>0</v>
      </c>
      <c r="J130" s="3">
        <f t="shared" si="47"/>
        <v>0</v>
      </c>
      <c r="K130" s="3">
        <f t="shared" si="48"/>
        <v>0</v>
      </c>
      <c r="L130" s="3">
        <f t="shared" si="49"/>
        <v>0</v>
      </c>
      <c r="M130" s="3"/>
      <c r="N130">
        <f t="shared" si="38"/>
        <v>9.9999999999999994E-12</v>
      </c>
      <c r="O130" s="3">
        <f t="shared" si="50"/>
        <v>1.0100100000100002E-22</v>
      </c>
    </row>
    <row r="131" spans="1:15" x14ac:dyDescent="0.3">
      <c r="A131">
        <v>11.1</v>
      </c>
      <c r="B131" s="3">
        <f t="shared" si="39"/>
        <v>4.9723442287401224E-12</v>
      </c>
      <c r="C131" s="3">
        <f t="shared" si="40"/>
        <v>6.2598105057490135E-6</v>
      </c>
      <c r="D131" s="3">
        <f t="shared" si="41"/>
        <v>7.8806345187035359E-3</v>
      </c>
      <c r="E131" s="3">
        <f t="shared" si="42"/>
        <v>0.99211310566581834</v>
      </c>
      <c r="F131" s="3">
        <f t="shared" si="43"/>
        <v>0</v>
      </c>
      <c r="G131" s="3">
        <f t="shared" si="44"/>
        <v>0</v>
      </c>
      <c r="H131" s="3">
        <f t="shared" si="45"/>
        <v>0</v>
      </c>
      <c r="I131" s="3">
        <f t="shared" si="46"/>
        <v>0</v>
      </c>
      <c r="J131" s="3">
        <f t="shared" si="47"/>
        <v>0</v>
      </c>
      <c r="K131" s="3">
        <f t="shared" si="48"/>
        <v>0</v>
      </c>
      <c r="L131" s="3">
        <f t="shared" si="49"/>
        <v>0</v>
      </c>
      <c r="M131" s="3"/>
      <c r="N131">
        <f t="shared" si="38"/>
        <v>7.9432823472428101E-12</v>
      </c>
      <c r="O131" s="3">
        <f t="shared" si="50"/>
        <v>1.0079495919256996E-22</v>
      </c>
    </row>
    <row r="132" spans="1:15" x14ac:dyDescent="0.3">
      <c r="A132">
        <v>11.2</v>
      </c>
      <c r="B132" s="3">
        <f t="shared" si="39"/>
        <v>2.4961269976236887E-12</v>
      </c>
      <c r="C132" s="3">
        <f t="shared" si="40"/>
        <v>3.9560946860521812E-6</v>
      </c>
      <c r="D132" s="3">
        <f t="shared" si="41"/>
        <v>6.2699875366556863E-3</v>
      </c>
      <c r="E132" s="3">
        <f t="shared" si="42"/>
        <v>0.99372605636616207</v>
      </c>
      <c r="F132" s="3">
        <f t="shared" si="43"/>
        <v>0</v>
      </c>
      <c r="G132" s="3">
        <f t="shared" si="44"/>
        <v>0</v>
      </c>
      <c r="H132" s="3">
        <f t="shared" si="45"/>
        <v>0</v>
      </c>
      <c r="I132" s="3">
        <f t="shared" si="46"/>
        <v>0</v>
      </c>
      <c r="J132" s="3">
        <f t="shared" si="47"/>
        <v>0</v>
      </c>
      <c r="K132" s="3">
        <f t="shared" si="48"/>
        <v>0</v>
      </c>
      <c r="L132" s="3">
        <f t="shared" si="49"/>
        <v>0</v>
      </c>
      <c r="M132" s="3"/>
      <c r="N132">
        <f t="shared" si="38"/>
        <v>6.3095734448019345E-12</v>
      </c>
      <c r="O132" s="3">
        <f t="shared" si="50"/>
        <v>1.0063135545190196E-22</v>
      </c>
    </row>
    <row r="133" spans="1:15" x14ac:dyDescent="0.3">
      <c r="A133">
        <v>11.3</v>
      </c>
      <c r="B133" s="3">
        <f t="shared" si="39"/>
        <v>1.2526441726167369E-12</v>
      </c>
      <c r="C133" s="3">
        <f t="shared" si="40"/>
        <v>2.4993537116875617E-6</v>
      </c>
      <c r="D133" s="3">
        <f t="shared" si="41"/>
        <v>4.9868662727078142E-3</v>
      </c>
      <c r="E133" s="3">
        <f t="shared" si="42"/>
        <v>0.99501063437232784</v>
      </c>
      <c r="F133" s="3">
        <f t="shared" si="43"/>
        <v>0</v>
      </c>
      <c r="G133" s="3">
        <f t="shared" si="44"/>
        <v>0</v>
      </c>
      <c r="H133" s="3">
        <f t="shared" si="45"/>
        <v>0</v>
      </c>
      <c r="I133" s="3">
        <f t="shared" si="46"/>
        <v>0</v>
      </c>
      <c r="J133" s="3">
        <f t="shared" si="47"/>
        <v>0</v>
      </c>
      <c r="K133" s="3">
        <f t="shared" si="48"/>
        <v>0</v>
      </c>
      <c r="L133" s="3">
        <f t="shared" si="49"/>
        <v>0</v>
      </c>
      <c r="M133" s="3"/>
      <c r="N133">
        <f t="shared" si="38"/>
        <v>5.0118723362726945E-12</v>
      </c>
      <c r="O133" s="3">
        <f t="shared" si="50"/>
        <v>1.0050143842239633E-22</v>
      </c>
    </row>
    <row r="134" spans="1:15" x14ac:dyDescent="0.3">
      <c r="A134">
        <v>11.4</v>
      </c>
      <c r="B134" s="3">
        <f t="shared" si="39"/>
        <v>6.2845442631183721E-13</v>
      </c>
      <c r="C134" s="3">
        <f t="shared" si="40"/>
        <v>1.5786061462748489E-6</v>
      </c>
      <c r="D134" s="3">
        <f t="shared" si="41"/>
        <v>3.9652793595254402E-3</v>
      </c>
      <c r="E134" s="3">
        <f t="shared" si="42"/>
        <v>0.99603314203369986</v>
      </c>
      <c r="F134" s="3">
        <f t="shared" si="43"/>
        <v>0</v>
      </c>
      <c r="G134" s="3">
        <f t="shared" si="44"/>
        <v>0</v>
      </c>
      <c r="H134" s="3">
        <f t="shared" si="45"/>
        <v>0</v>
      </c>
      <c r="I134" s="3">
        <f t="shared" si="46"/>
        <v>0</v>
      </c>
      <c r="J134" s="3">
        <f t="shared" si="47"/>
        <v>0</v>
      </c>
      <c r="K134" s="3">
        <f t="shared" si="48"/>
        <v>0</v>
      </c>
      <c r="L134" s="3">
        <f t="shared" si="49"/>
        <v>0</v>
      </c>
      <c r="M134" s="3"/>
      <c r="N134">
        <f t="shared" si="38"/>
        <v>3.9810717055349533E-12</v>
      </c>
      <c r="O134" s="3">
        <f t="shared" si="50"/>
        <v>1.0039826565993585E-22</v>
      </c>
    </row>
    <row r="135" spans="1:15" x14ac:dyDescent="0.3">
      <c r="A135">
        <v>11.5</v>
      </c>
      <c r="B135" s="3">
        <f t="shared" si="39"/>
        <v>3.1523060408901832E-13</v>
      </c>
      <c r="C135" s="3">
        <f t="shared" si="40"/>
        <v>9.9684669711208958E-7</v>
      </c>
      <c r="D135" s="3">
        <f t="shared" si="41"/>
        <v>3.1523060408902084E-3</v>
      </c>
      <c r="E135" s="3">
        <f t="shared" si="42"/>
        <v>0.9968466971120975</v>
      </c>
      <c r="F135" s="3">
        <f t="shared" si="43"/>
        <v>0</v>
      </c>
      <c r="G135" s="3">
        <f t="shared" si="44"/>
        <v>0</v>
      </c>
      <c r="H135" s="3">
        <f t="shared" si="45"/>
        <v>0</v>
      </c>
      <c r="I135" s="3">
        <f t="shared" si="46"/>
        <v>0</v>
      </c>
      <c r="J135" s="3">
        <f t="shared" si="47"/>
        <v>0</v>
      </c>
      <c r="K135" s="3">
        <f t="shared" si="48"/>
        <v>0</v>
      </c>
      <c r="L135" s="3">
        <f t="shared" si="49"/>
        <v>0</v>
      </c>
      <c r="M135" s="3"/>
      <c r="N135">
        <f t="shared" si="38"/>
        <v>3.1622776601683669E-12</v>
      </c>
      <c r="O135" s="3">
        <f t="shared" si="50"/>
        <v>1.0031632776604847E-22</v>
      </c>
    </row>
    <row r="136" spans="1:15" x14ac:dyDescent="0.3">
      <c r="A136">
        <v>11.6</v>
      </c>
      <c r="B136" s="3">
        <f t="shared" si="39"/>
        <v>1.580921100704921E-13</v>
      </c>
      <c r="C136" s="3">
        <f t="shared" si="40"/>
        <v>6.2937602626995864E-7</v>
      </c>
      <c r="D136" s="3">
        <f t="shared" si="41"/>
        <v>2.5055910903253754E-3</v>
      </c>
      <c r="E136" s="3">
        <f t="shared" si="42"/>
        <v>0.99749377953349028</v>
      </c>
      <c r="F136" s="3">
        <f t="shared" si="43"/>
        <v>0</v>
      </c>
      <c r="G136" s="3">
        <f t="shared" si="44"/>
        <v>0</v>
      </c>
      <c r="H136" s="3">
        <f t="shared" si="45"/>
        <v>0</v>
      </c>
      <c r="I136" s="3">
        <f t="shared" si="46"/>
        <v>0</v>
      </c>
      <c r="J136" s="3">
        <f t="shared" si="47"/>
        <v>0</v>
      </c>
      <c r="K136" s="3">
        <f t="shared" si="48"/>
        <v>0</v>
      </c>
      <c r="L136" s="3">
        <f t="shared" si="49"/>
        <v>0</v>
      </c>
      <c r="M136" s="3"/>
      <c r="N136">
        <f t="shared" si="38"/>
        <v>2.5118864315095726E-12</v>
      </c>
      <c r="O136" s="3">
        <f t="shared" si="50"/>
        <v>1.0025125173890127E-22</v>
      </c>
    </row>
    <row r="137" spans="1:15" x14ac:dyDescent="0.3">
      <c r="A137">
        <v>11.7</v>
      </c>
      <c r="B137" s="3">
        <f t="shared" si="39"/>
        <v>7.9274618254291094E-14</v>
      </c>
      <c r="C137" s="3">
        <f t="shared" si="40"/>
        <v>3.9731426619726293E-7</v>
      </c>
      <c r="D137" s="3">
        <f t="shared" si="41"/>
        <v>1.9912883795605626E-3</v>
      </c>
      <c r="E137" s="3">
        <f t="shared" si="42"/>
        <v>0.99800831430609394</v>
      </c>
      <c r="F137" s="3">
        <f t="shared" si="43"/>
        <v>0</v>
      </c>
      <c r="G137" s="3">
        <f t="shared" si="44"/>
        <v>0</v>
      </c>
      <c r="H137" s="3">
        <f t="shared" si="45"/>
        <v>0</v>
      </c>
      <c r="I137" s="3">
        <f t="shared" si="46"/>
        <v>0</v>
      </c>
      <c r="J137" s="3">
        <f t="shared" si="47"/>
        <v>0</v>
      </c>
      <c r="K137" s="3">
        <f t="shared" si="48"/>
        <v>0</v>
      </c>
      <c r="L137" s="3">
        <f t="shared" si="49"/>
        <v>0</v>
      </c>
      <c r="M137" s="3"/>
      <c r="N137">
        <f t="shared" si="38"/>
        <v>1.9952623149688759E-12</v>
      </c>
      <c r="O137" s="3">
        <f t="shared" si="50"/>
        <v>1.001995660422219E-22</v>
      </c>
    </row>
    <row r="138" spans="1:15" x14ac:dyDescent="0.3">
      <c r="A138">
        <v>11.8</v>
      </c>
      <c r="B138" s="3">
        <f t="shared" si="39"/>
        <v>3.9747711194286233E-14</v>
      </c>
      <c r="C138" s="3">
        <f t="shared" si="40"/>
        <v>2.5079110304312606E-7</v>
      </c>
      <c r="D138" s="3">
        <f t="shared" si="41"/>
        <v>1.5823848839535003E-3</v>
      </c>
      <c r="E138" s="3">
        <f t="shared" si="42"/>
        <v>0.99841736432490358</v>
      </c>
      <c r="F138" s="3">
        <f t="shared" si="43"/>
        <v>0</v>
      </c>
      <c r="G138" s="3">
        <f t="shared" si="44"/>
        <v>0</v>
      </c>
      <c r="H138" s="3">
        <f t="shared" si="45"/>
        <v>0</v>
      </c>
      <c r="I138" s="3">
        <f t="shared" si="46"/>
        <v>0</v>
      </c>
      <c r="J138" s="3">
        <f t="shared" si="47"/>
        <v>0</v>
      </c>
      <c r="K138" s="3">
        <f t="shared" si="48"/>
        <v>0</v>
      </c>
      <c r="L138" s="3">
        <f t="shared" si="49"/>
        <v>0</v>
      </c>
      <c r="M138" s="3"/>
      <c r="N138">
        <f t="shared" si="38"/>
        <v>1.5848931924611065E-12</v>
      </c>
      <c r="O138" s="3">
        <f t="shared" si="50"/>
        <v>1.0015851443811443E-22</v>
      </c>
    </row>
    <row r="139" spans="1:15" x14ac:dyDescent="0.3">
      <c r="A139">
        <v>11.9</v>
      </c>
      <c r="B139" s="3">
        <f t="shared" si="39"/>
        <v>1.9927532714059006E-14</v>
      </c>
      <c r="C139" s="3">
        <f t="shared" si="40"/>
        <v>1.5829001883168917E-7</v>
      </c>
      <c r="D139" s="3">
        <f t="shared" si="41"/>
        <v>1.2573423123304936E-3</v>
      </c>
      <c r="E139" s="3">
        <f t="shared" si="42"/>
        <v>0.99874249939763071</v>
      </c>
      <c r="F139" s="3">
        <f t="shared" si="43"/>
        <v>0</v>
      </c>
      <c r="G139" s="3">
        <f t="shared" si="44"/>
        <v>0</v>
      </c>
      <c r="H139" s="3">
        <f t="shared" si="45"/>
        <v>0</v>
      </c>
      <c r="I139" s="3">
        <f t="shared" si="46"/>
        <v>0</v>
      </c>
      <c r="J139" s="3">
        <f t="shared" si="47"/>
        <v>0</v>
      </c>
      <c r="K139" s="3">
        <f t="shared" si="48"/>
        <v>0</v>
      </c>
      <c r="L139" s="3">
        <f t="shared" si="49"/>
        <v>0</v>
      </c>
      <c r="M139" s="3"/>
      <c r="N139">
        <f t="shared" si="38"/>
        <v>1.2589254117941629E-12</v>
      </c>
      <c r="O139" s="3">
        <f t="shared" si="50"/>
        <v>1.0012590839011336E-22</v>
      </c>
    </row>
    <row r="140" spans="1:15" x14ac:dyDescent="0.3">
      <c r="A140">
        <v>12</v>
      </c>
      <c r="B140" s="3">
        <f t="shared" si="39"/>
        <v>9.9900089920069933E-15</v>
      </c>
      <c r="C140" s="3">
        <f t="shared" si="40"/>
        <v>9.9900089920069931E-8</v>
      </c>
      <c r="D140" s="3">
        <f t="shared" si="41"/>
        <v>9.9900089920069947E-4</v>
      </c>
      <c r="E140" s="3">
        <f t="shared" si="42"/>
        <v>0.99900089920069945</v>
      </c>
      <c r="F140" s="3">
        <f t="shared" si="43"/>
        <v>0</v>
      </c>
      <c r="G140" s="3">
        <f t="shared" si="44"/>
        <v>0</v>
      </c>
      <c r="H140" s="3">
        <f t="shared" si="45"/>
        <v>0</v>
      </c>
      <c r="I140" s="3">
        <f t="shared" si="46"/>
        <v>0</v>
      </c>
      <c r="J140" s="3">
        <f t="shared" si="47"/>
        <v>0</v>
      </c>
      <c r="K140" s="3">
        <f t="shared" si="48"/>
        <v>0</v>
      </c>
      <c r="L140" s="3">
        <f t="shared" si="49"/>
        <v>0</v>
      </c>
      <c r="M140" s="3"/>
      <c r="N140">
        <f t="shared" si="38"/>
        <v>9.9999999999999998E-13</v>
      </c>
      <c r="O140" s="3">
        <f t="shared" si="50"/>
        <v>1.0010001000000101E-22</v>
      </c>
    </row>
    <row r="141" spans="1:15" x14ac:dyDescent="0.3">
      <c r="A141">
        <v>12.1</v>
      </c>
      <c r="B141" s="3">
        <f t="shared" si="39"/>
        <v>5.0078941086089387E-15</v>
      </c>
      <c r="C141" s="3">
        <f t="shared" si="40"/>
        <v>6.3045651529021017E-8</v>
      </c>
      <c r="D141" s="3">
        <f t="shared" si="41"/>
        <v>7.9369772813004497E-4</v>
      </c>
      <c r="E141" s="3">
        <f t="shared" si="42"/>
        <v>0.99920623922621343</v>
      </c>
      <c r="F141" s="3">
        <f t="shared" si="43"/>
        <v>0</v>
      </c>
      <c r="G141" s="3">
        <f t="shared" si="44"/>
        <v>0</v>
      </c>
      <c r="H141" s="3">
        <f t="shared" si="45"/>
        <v>0</v>
      </c>
      <c r="I141" s="3">
        <f t="shared" si="46"/>
        <v>0</v>
      </c>
      <c r="J141" s="3">
        <f t="shared" si="47"/>
        <v>0</v>
      </c>
      <c r="K141" s="3">
        <f t="shared" si="48"/>
        <v>0</v>
      </c>
      <c r="L141" s="3">
        <f t="shared" si="49"/>
        <v>0</v>
      </c>
      <c r="M141" s="3"/>
      <c r="N141">
        <f t="shared" si="38"/>
        <v>7.9432823472428024E-13</v>
      </c>
      <c r="O141" s="3">
        <f t="shared" si="50"/>
        <v>1.0007943913304639E-22</v>
      </c>
    </row>
    <row r="142" spans="1:15" x14ac:dyDescent="0.3">
      <c r="A142">
        <v>12.2</v>
      </c>
      <c r="B142" s="3">
        <f t="shared" si="39"/>
        <v>2.5103024378126233E-15</v>
      </c>
      <c r="C142" s="3">
        <f t="shared" si="40"/>
        <v>3.978561244707768E-8</v>
      </c>
      <c r="D142" s="3">
        <f t="shared" si="41"/>
        <v>6.3055946325269601E-4</v>
      </c>
      <c r="E142" s="3">
        <f t="shared" si="42"/>
        <v>0.99936940075113234</v>
      </c>
      <c r="F142" s="3">
        <f t="shared" si="43"/>
        <v>0</v>
      </c>
      <c r="G142" s="3">
        <f t="shared" si="44"/>
        <v>0</v>
      </c>
      <c r="H142" s="3">
        <f t="shared" si="45"/>
        <v>0</v>
      </c>
      <c r="I142" s="3">
        <f t="shared" si="46"/>
        <v>0</v>
      </c>
      <c r="J142" s="3">
        <f t="shared" si="47"/>
        <v>0</v>
      </c>
      <c r="K142" s="3">
        <f t="shared" si="48"/>
        <v>0</v>
      </c>
      <c r="L142" s="3">
        <f t="shared" si="49"/>
        <v>0</v>
      </c>
      <c r="M142" s="3"/>
      <c r="N142">
        <f t="shared" si="38"/>
        <v>6.3095734448019283E-13</v>
      </c>
      <c r="O142" s="3">
        <f t="shared" si="50"/>
        <v>1.0006309971551999E-22</v>
      </c>
    </row>
    <row r="143" spans="1:15" x14ac:dyDescent="0.3">
      <c r="A143">
        <v>12.3</v>
      </c>
      <c r="B143" s="3">
        <f t="shared" si="39"/>
        <v>1.2582947389279273E-15</v>
      </c>
      <c r="C143" s="3">
        <f t="shared" si="40"/>
        <v>2.5106280737065065E-8</v>
      </c>
      <c r="D143" s="3">
        <f t="shared" si="41"/>
        <v>5.0093615823695197E-4</v>
      </c>
      <c r="E143" s="3">
        <f t="shared" si="42"/>
        <v>0.99949903873548107</v>
      </c>
      <c r="F143" s="3">
        <f t="shared" si="43"/>
        <v>0</v>
      </c>
      <c r="G143" s="3">
        <f t="shared" si="44"/>
        <v>0</v>
      </c>
      <c r="H143" s="3">
        <f t="shared" si="45"/>
        <v>0</v>
      </c>
      <c r="I143" s="3">
        <f t="shared" si="46"/>
        <v>0</v>
      </c>
      <c r="J143" s="3">
        <f t="shared" si="47"/>
        <v>0</v>
      </c>
      <c r="K143" s="3">
        <f t="shared" si="48"/>
        <v>0</v>
      </c>
      <c r="L143" s="3">
        <f t="shared" si="49"/>
        <v>0</v>
      </c>
      <c r="M143" s="3"/>
      <c r="N143">
        <f t="shared" si="38"/>
        <v>5.0118723362727066E-13</v>
      </c>
      <c r="O143" s="3">
        <f t="shared" si="50"/>
        <v>1.000501212352493E-22</v>
      </c>
    </row>
    <row r="144" spans="1:15" x14ac:dyDescent="0.3">
      <c r="A144">
        <v>12.4</v>
      </c>
      <c r="B144" s="3">
        <f t="shared" si="39"/>
        <v>6.3070624580520002E-16</v>
      </c>
      <c r="C144" s="3">
        <f t="shared" si="40"/>
        <v>1.5842624611064316E-8</v>
      </c>
      <c r="D144" s="3">
        <f t="shared" si="41"/>
        <v>3.9794873800032293E-4</v>
      </c>
      <c r="E144" s="3">
        <f t="shared" si="42"/>
        <v>0.99960203541937442</v>
      </c>
      <c r="F144" s="3">
        <f t="shared" si="43"/>
        <v>0</v>
      </c>
      <c r="G144" s="3">
        <f t="shared" si="44"/>
        <v>0</v>
      </c>
      <c r="H144" s="3">
        <f t="shared" si="45"/>
        <v>0</v>
      </c>
      <c r="I144" s="3">
        <f t="shared" si="46"/>
        <v>0</v>
      </c>
      <c r="J144" s="3">
        <f t="shared" si="47"/>
        <v>0</v>
      </c>
      <c r="K144" s="3">
        <f t="shared" si="48"/>
        <v>0</v>
      </c>
      <c r="L144" s="3">
        <f t="shared" si="49"/>
        <v>0</v>
      </c>
      <c r="M144" s="3"/>
      <c r="N144">
        <f t="shared" si="38"/>
        <v>3.9810717055349631E-13</v>
      </c>
      <c r="O144" s="3">
        <f t="shared" si="50"/>
        <v>1.0003981230194863E-22</v>
      </c>
    </row>
    <row r="145" spans="1:15" x14ac:dyDescent="0.3">
      <c r="A145">
        <v>12.5</v>
      </c>
      <c r="B145" s="3">
        <f t="shared" si="39"/>
        <v>3.1612779446933763E-16</v>
      </c>
      <c r="C145" s="3">
        <f t="shared" si="40"/>
        <v>9.996838622086887E-9</v>
      </c>
      <c r="D145" s="3">
        <f t="shared" si="41"/>
        <v>3.1612779446933855E-4</v>
      </c>
      <c r="E145" s="3">
        <f t="shared" si="42"/>
        <v>0.99968386220869176</v>
      </c>
      <c r="F145" s="3">
        <f t="shared" si="43"/>
        <v>0</v>
      </c>
      <c r="G145" s="3">
        <f t="shared" si="44"/>
        <v>0</v>
      </c>
      <c r="H145" s="3">
        <f t="shared" si="45"/>
        <v>0</v>
      </c>
      <c r="I145" s="3">
        <f t="shared" si="46"/>
        <v>0</v>
      </c>
      <c r="J145" s="3">
        <f t="shared" si="47"/>
        <v>0</v>
      </c>
      <c r="K145" s="3">
        <f t="shared" si="48"/>
        <v>0</v>
      </c>
      <c r="L145" s="3">
        <f t="shared" si="49"/>
        <v>0</v>
      </c>
      <c r="M145" s="3"/>
      <c r="N145">
        <f t="shared" si="38"/>
        <v>3.1622776601683746E-13</v>
      </c>
      <c r="O145" s="3">
        <f t="shared" si="50"/>
        <v>1.0003162377660172E-22</v>
      </c>
    </row>
    <row r="146" spans="1:15" x14ac:dyDescent="0.3">
      <c r="A146">
        <v>12.6</v>
      </c>
      <c r="B146" s="3">
        <f t="shared" si="39"/>
        <v>1.5844951752704667E-16</v>
      </c>
      <c r="C146" s="3">
        <f t="shared" si="40"/>
        <v>6.3079889098259345E-9</v>
      </c>
      <c r="D146" s="3">
        <f t="shared" si="41"/>
        <v>2.5112556167736439E-4</v>
      </c>
      <c r="E146" s="3">
        <f t="shared" si="42"/>
        <v>0.99974886813033348</v>
      </c>
      <c r="F146" s="3">
        <f t="shared" si="43"/>
        <v>0</v>
      </c>
      <c r="G146" s="3">
        <f t="shared" si="44"/>
        <v>0</v>
      </c>
      <c r="H146" s="3">
        <f t="shared" si="45"/>
        <v>0</v>
      </c>
      <c r="I146" s="3">
        <f t="shared" si="46"/>
        <v>0</v>
      </c>
      <c r="J146" s="3">
        <f t="shared" si="47"/>
        <v>0</v>
      </c>
      <c r="K146" s="3">
        <f t="shared" si="48"/>
        <v>0</v>
      </c>
      <c r="L146" s="3">
        <f t="shared" si="49"/>
        <v>0</v>
      </c>
      <c r="M146" s="3"/>
      <c r="N146">
        <f t="shared" si="38"/>
        <v>2.511886431509579E-13</v>
      </c>
      <c r="O146" s="3">
        <f t="shared" si="50"/>
        <v>1.0002511949527248E-22</v>
      </c>
    </row>
    <row r="147" spans="1:15" x14ac:dyDescent="0.3">
      <c r="A147">
        <v>12.7</v>
      </c>
      <c r="B147" s="3">
        <f t="shared" si="39"/>
        <v>7.9416977386048876E-17</v>
      </c>
      <c r="C147" s="3">
        <f t="shared" si="40"/>
        <v>3.9802775199153467E-9</v>
      </c>
      <c r="D147" s="3">
        <f t="shared" si="41"/>
        <v>1.9948642792751915E-4</v>
      </c>
      <c r="E147" s="3">
        <f t="shared" si="42"/>
        <v>0.99980050959179501</v>
      </c>
      <c r="F147" s="3">
        <f t="shared" si="43"/>
        <v>0</v>
      </c>
      <c r="G147" s="3">
        <f t="shared" si="44"/>
        <v>0</v>
      </c>
      <c r="H147" s="3">
        <f t="shared" si="45"/>
        <v>0</v>
      </c>
      <c r="I147" s="3">
        <f t="shared" si="46"/>
        <v>0</v>
      </c>
      <c r="J147" s="3">
        <f t="shared" si="47"/>
        <v>0</v>
      </c>
      <c r="K147" s="3">
        <f t="shared" si="48"/>
        <v>0</v>
      </c>
      <c r="L147" s="3">
        <f t="shared" si="49"/>
        <v>0</v>
      </c>
      <c r="M147" s="3"/>
      <c r="N147">
        <f t="shared" si="38"/>
        <v>1.9952623149688807E-13</v>
      </c>
      <c r="O147" s="3">
        <f t="shared" si="50"/>
        <v>1.0001995302125688E-22</v>
      </c>
    </row>
    <row r="148" spans="1:15" x14ac:dyDescent="0.3">
      <c r="A148">
        <v>12.8</v>
      </c>
      <c r="B148" s="3">
        <f t="shared" ref="B148:B160" si="51">$N148^($H$6)/$O148</f>
        <v>3.9804408381777469E-17</v>
      </c>
      <c r="C148" s="3">
        <f t="shared" ref="C148:C160" si="52">$F$6*$N148^($H$6-1)/$O148</f>
        <v>2.5114883811171597E-9</v>
      </c>
      <c r="D148" s="3">
        <f t="shared" ref="D148:D160" si="53">IF($H$6&gt;1,($F$7*$F$6*$N148^($H$6-2)/$O148),0)</f>
        <v>1.5846420396425519E-4</v>
      </c>
      <c r="E148" s="3">
        <f t="shared" ref="E148:E160" si="54">IF($H$6&gt;2,($F$8*$F$7*$F$6*$N148^($H$6-3)/$O148),0)</f>
        <v>0.99984153328454728</v>
      </c>
      <c r="F148" s="3">
        <f t="shared" ref="F148:F160" si="55">IF($H$6&gt;3,($F$9*$F$8*$F$7*$F$6*$N148^($H$6-4)/$O148),0)</f>
        <v>0</v>
      </c>
      <c r="G148" s="3">
        <f t="shared" ref="G148:G160" si="56">IF($H$6&gt;4,($F$10*$F$9*$F$8*$F$7*$F$6*$N148^($H$6-5)/$O148),0)</f>
        <v>0</v>
      </c>
      <c r="H148" s="3">
        <f t="shared" ref="H148:H160" si="57">IF($H$6&gt;5,($F$11*$F$10*$F$9*$F$8*$F$7*$F$6*$N148^($H$6-6)/$O148),0)</f>
        <v>0</v>
      </c>
      <c r="I148" s="3">
        <f t="shared" ref="I148:I160" si="58">IF($H$6&gt;6,($F$12*$F$11*$F$10*$F$9*$F$8*$F$7*$F$6*$N148^($H$6-7)/$O148),0)</f>
        <v>0</v>
      </c>
      <c r="J148" s="3">
        <f t="shared" ref="J148:J160" si="59">IF($H$6&gt;7,($F$13*$F$12*$F$11*$F$10*$F$9*$F$8*$F$7*$F$6*$N148^($H$6-8)/$O148),0)</f>
        <v>0</v>
      </c>
      <c r="K148" s="3">
        <f t="shared" ref="K148:K160" si="60">IF($H$6&gt;8,($F$14*$F$13*$F$12*$F$11*$F$10*$F$9*$F$8*$F$7*$F$6*$N148^($H$6-9)/$O148),0)</f>
        <v>0</v>
      </c>
      <c r="L148" s="3">
        <f t="shared" ref="L148:L160" si="61">IF($H$6&gt;9,($F$15*$F$14*$F$13*$F$12*$F$11*$F$10*$F$9*$F$8*$F$7*$F$6*$N148^($H$6-10)/$O148),0)</f>
        <v>0</v>
      </c>
      <c r="M148" s="3"/>
      <c r="N148">
        <f t="shared" si="38"/>
        <v>1.5848931924611046E-13</v>
      </c>
      <c r="O148" s="3">
        <f t="shared" ref="O148:O179" si="62">N148^($H$6)
+$F$6*N148^($H$6-1)
+IF($H$6&gt;1,($F$6*$F$7*N148^($H$6-2)
+IF($H$6&gt;2,($F$8*$F$6*$F$7*N148^($H$6-3)
+IF($H$6&gt;3,($F$9*$F$8*$F$6*$F$7*N148^($H$6-4)
+IF($H$6&gt;4,($F$10*$F$9*$F$8*$F$6*$F$7*N148^($H$6-5)
+IF($H$6&gt;5,($F$11*$F$10*$F$9*$F$8*$F$6*$F$7*N148^($H$6-6)
+IF($H$6&gt;6,($F$12*$F$11*$F$10*$F$9*$F$8*$F$6*$F$7*N148^($H$6-7)
+IF($H$6&gt;7,($F$13*$F$12*$F$11*$F$10*$F$9*$F$8*$F$6*$F$7*N148^($H$6-8)
+IF($H$6&gt;8,($F$14*$F$13*$F$12*$F$11*$F$10*$F$9*$F$8*$F$6*$F$7*N148^($H$6-9)
+IF($H$6&gt;9,($F$15*$F$14*$F$13*$F$12*$F$11*$F$10*$F$9*$F$8*$F$6*$F$7*N148^($H$6-10)
),0)),0)),0)),0)),0)),0)),0)),0)),0)</f>
        <v>1.0001584918311328E-22</v>
      </c>
    </row>
    <row r="149" spans="1:15" x14ac:dyDescent="0.3">
      <c r="A149">
        <v>12.9</v>
      </c>
      <c r="B149" s="3">
        <f t="shared" si="51"/>
        <v>1.9950111547830143E-17</v>
      </c>
      <c r="C149" s="3">
        <f t="shared" si="52"/>
        <v>1.5846936888340496E-9</v>
      </c>
      <c r="D149" s="3">
        <f t="shared" si="53"/>
        <v>1.2587669404302666E-4</v>
      </c>
      <c r="E149" s="3">
        <f t="shared" si="54"/>
        <v>0.99987412172126322</v>
      </c>
      <c r="F149" s="3">
        <f t="shared" si="55"/>
        <v>0</v>
      </c>
      <c r="G149" s="3">
        <f t="shared" si="56"/>
        <v>0</v>
      </c>
      <c r="H149" s="3">
        <f t="shared" si="57"/>
        <v>0</v>
      </c>
      <c r="I149" s="3">
        <f t="shared" si="58"/>
        <v>0</v>
      </c>
      <c r="J149" s="3">
        <f t="shared" si="59"/>
        <v>0</v>
      </c>
      <c r="K149" s="3">
        <f t="shared" si="60"/>
        <v>0</v>
      </c>
      <c r="L149" s="3">
        <f t="shared" si="61"/>
        <v>0</v>
      </c>
      <c r="M149" s="3"/>
      <c r="N149">
        <f t="shared" ref="N149:N160" si="63">10^(-A149)</f>
        <v>1.2589254117941612E-13</v>
      </c>
      <c r="O149" s="3">
        <f t="shared" si="62"/>
        <v>1.0001258941260728E-22</v>
      </c>
    </row>
    <row r="150" spans="1:15" x14ac:dyDescent="0.3">
      <c r="A150">
        <v>13</v>
      </c>
      <c r="B150" s="3">
        <f t="shared" si="51"/>
        <v>9.9990000899919999E-18</v>
      </c>
      <c r="C150" s="3">
        <f t="shared" si="52"/>
        <v>9.9990000899920004E-10</v>
      </c>
      <c r="D150" s="3">
        <f t="shared" si="53"/>
        <v>9.9990000899920014E-5</v>
      </c>
      <c r="E150" s="3">
        <f t="shared" si="54"/>
        <v>0.99990000899920017</v>
      </c>
      <c r="F150" s="3">
        <f t="shared" si="55"/>
        <v>0</v>
      </c>
      <c r="G150" s="3">
        <f t="shared" si="56"/>
        <v>0</v>
      </c>
      <c r="H150" s="3">
        <f t="shared" si="57"/>
        <v>0</v>
      </c>
      <c r="I150" s="3">
        <f t="shared" si="58"/>
        <v>0</v>
      </c>
      <c r="J150" s="3">
        <f t="shared" si="59"/>
        <v>0</v>
      </c>
      <c r="K150" s="3">
        <f t="shared" si="60"/>
        <v>0</v>
      </c>
      <c r="L150" s="3">
        <f t="shared" si="61"/>
        <v>0</v>
      </c>
      <c r="M150" s="3"/>
      <c r="N150">
        <f t="shared" si="63"/>
        <v>1E-13</v>
      </c>
      <c r="O150" s="3">
        <f t="shared" si="62"/>
        <v>1.0001000010000001E-22</v>
      </c>
    </row>
    <row r="151" spans="1:15" x14ac:dyDescent="0.3">
      <c r="A151">
        <v>13.1</v>
      </c>
      <c r="B151" s="3">
        <f t="shared" si="51"/>
        <v>5.0114742575606168E-18</v>
      </c>
      <c r="C151" s="3">
        <f t="shared" si="52"/>
        <v>6.3090722933953858E-10</v>
      </c>
      <c r="D151" s="3">
        <f t="shared" si="53"/>
        <v>7.9426514350019792E-5</v>
      </c>
      <c r="E151" s="3">
        <f t="shared" si="54"/>
        <v>0.99992057285474267</v>
      </c>
      <c r="F151" s="3">
        <f t="shared" si="55"/>
        <v>0</v>
      </c>
      <c r="G151" s="3">
        <f t="shared" si="56"/>
        <v>0</v>
      </c>
      <c r="H151" s="3">
        <f t="shared" si="57"/>
        <v>0</v>
      </c>
      <c r="I151" s="3">
        <f t="shared" si="58"/>
        <v>0</v>
      </c>
      <c r="J151" s="3">
        <f t="shared" si="59"/>
        <v>0</v>
      </c>
      <c r="K151" s="3">
        <f t="shared" si="60"/>
        <v>0</v>
      </c>
      <c r="L151" s="3">
        <f t="shared" si="61"/>
        <v>0</v>
      </c>
      <c r="M151" s="3"/>
      <c r="N151">
        <f t="shared" si="63"/>
        <v>7.9432823472427931E-14</v>
      </c>
      <c r="O151" s="3">
        <f t="shared" si="62"/>
        <v>1.00007943345443E-22</v>
      </c>
    </row>
    <row r="152" spans="1:15" x14ac:dyDescent="0.3">
      <c r="A152">
        <v>13.2</v>
      </c>
      <c r="B152" s="3">
        <f t="shared" si="51"/>
        <v>2.5117279511898155E-18</v>
      </c>
      <c r="C152" s="3">
        <f t="shared" si="52"/>
        <v>3.9808205311550461E-10</v>
      </c>
      <c r="D152" s="3">
        <f t="shared" si="53"/>
        <v>6.3091753602370783E-5</v>
      </c>
      <c r="E152" s="3">
        <f t="shared" si="54"/>
        <v>0.99993690784831557</v>
      </c>
      <c r="F152" s="3">
        <f t="shared" si="55"/>
        <v>0</v>
      </c>
      <c r="G152" s="3">
        <f t="shared" si="56"/>
        <v>0</v>
      </c>
      <c r="H152" s="3">
        <f t="shared" si="57"/>
        <v>0</v>
      </c>
      <c r="I152" s="3">
        <f t="shared" si="58"/>
        <v>0</v>
      </c>
      <c r="J152" s="3">
        <f t="shared" si="59"/>
        <v>0</v>
      </c>
      <c r="K152" s="3">
        <f t="shared" si="60"/>
        <v>0</v>
      </c>
      <c r="L152" s="3">
        <f t="shared" si="61"/>
        <v>0</v>
      </c>
      <c r="M152" s="3"/>
      <c r="N152">
        <f t="shared" si="63"/>
        <v>6.3095734448019215E-14</v>
      </c>
      <c r="O152" s="3">
        <f t="shared" si="62"/>
        <v>1.0000630961325554E-22</v>
      </c>
    </row>
    <row r="153" spans="1:15" x14ac:dyDescent="0.3">
      <c r="A153">
        <v>13.3</v>
      </c>
      <c r="B153" s="3">
        <f t="shared" si="51"/>
        <v>1.2588623189056258E-18</v>
      </c>
      <c r="C153" s="3">
        <f t="shared" si="52"/>
        <v>2.511760544646742E-10</v>
      </c>
      <c r="D153" s="3">
        <f t="shared" si="53"/>
        <v>5.0116211589593739E-5</v>
      </c>
      <c r="E153" s="3">
        <f t="shared" si="54"/>
        <v>0.99994988353723435</v>
      </c>
      <c r="F153" s="3">
        <f t="shared" si="55"/>
        <v>0</v>
      </c>
      <c r="G153" s="3">
        <f t="shared" si="56"/>
        <v>0</v>
      </c>
      <c r="H153" s="3">
        <f t="shared" si="57"/>
        <v>0</v>
      </c>
      <c r="I153" s="3">
        <f t="shared" si="58"/>
        <v>0</v>
      </c>
      <c r="J153" s="3">
        <f t="shared" si="59"/>
        <v>0</v>
      </c>
      <c r="K153" s="3">
        <f t="shared" si="60"/>
        <v>0</v>
      </c>
      <c r="L153" s="3">
        <f t="shared" si="61"/>
        <v>0</v>
      </c>
      <c r="M153" s="3"/>
      <c r="N153">
        <f t="shared" si="63"/>
        <v>5.0118723362727011E-14</v>
      </c>
      <c r="O153" s="3">
        <f t="shared" si="62"/>
        <v>1.0000501189745516E-22</v>
      </c>
    </row>
    <row r="154" spans="1:15" x14ac:dyDescent="0.3">
      <c r="A154">
        <v>13.4</v>
      </c>
      <c r="B154" s="3">
        <f t="shared" si="51"/>
        <v>6.3093222651583994E-19</v>
      </c>
      <c r="C154" s="3">
        <f t="shared" si="52"/>
        <v>1.5848300989872727E-10</v>
      </c>
      <c r="D154" s="3">
        <f t="shared" si="53"/>
        <v>3.9809132218941285E-5</v>
      </c>
      <c r="E154" s="3">
        <f t="shared" si="54"/>
        <v>0.99996019070929809</v>
      </c>
      <c r="F154" s="3">
        <f t="shared" si="55"/>
        <v>0</v>
      </c>
      <c r="G154" s="3">
        <f t="shared" si="56"/>
        <v>0</v>
      </c>
      <c r="H154" s="3">
        <f t="shared" si="57"/>
        <v>0</v>
      </c>
      <c r="I154" s="3">
        <f t="shared" si="58"/>
        <v>0</v>
      </c>
      <c r="J154" s="3">
        <f t="shared" si="59"/>
        <v>0</v>
      </c>
      <c r="K154" s="3">
        <f t="shared" si="60"/>
        <v>0</v>
      </c>
      <c r="L154" s="3">
        <f t="shared" si="61"/>
        <v>0</v>
      </c>
      <c r="M154" s="3"/>
      <c r="N154">
        <f t="shared" si="63"/>
        <v>3.9810717055349592E-14</v>
      </c>
      <c r="O154" s="3">
        <f t="shared" si="62"/>
        <v>1.0000398108755448E-22</v>
      </c>
    </row>
    <row r="155" spans="1:15" x14ac:dyDescent="0.3">
      <c r="A155">
        <v>13.5</v>
      </c>
      <c r="B155" s="3">
        <f t="shared" si="51"/>
        <v>3.162177663014325E-19</v>
      </c>
      <c r="C155" s="3">
        <f t="shared" si="52"/>
        <v>9.9996837812336798E-11</v>
      </c>
      <c r="D155" s="3">
        <f t="shared" si="53"/>
        <v>3.1621776630143409E-5</v>
      </c>
      <c r="E155" s="3">
        <f t="shared" si="54"/>
        <v>0.99996837812337303</v>
      </c>
      <c r="F155" s="3">
        <f t="shared" si="55"/>
        <v>0</v>
      </c>
      <c r="G155" s="3">
        <f t="shared" si="56"/>
        <v>0</v>
      </c>
      <c r="H155" s="3">
        <f t="shared" si="57"/>
        <v>0</v>
      </c>
      <c r="I155" s="3">
        <f t="shared" si="58"/>
        <v>0</v>
      </c>
      <c r="J155" s="3">
        <f t="shared" si="59"/>
        <v>0</v>
      </c>
      <c r="K155" s="3">
        <f t="shared" si="60"/>
        <v>0</v>
      </c>
      <c r="L155" s="3">
        <f t="shared" si="61"/>
        <v>0</v>
      </c>
      <c r="M155" s="3"/>
      <c r="N155">
        <f t="shared" si="63"/>
        <v>3.1622776601683714E-14</v>
      </c>
      <c r="O155" s="3">
        <f t="shared" si="62"/>
        <v>1.0000316228766019E-22</v>
      </c>
    </row>
    <row r="156" spans="1:15" x14ac:dyDescent="0.3">
      <c r="A156">
        <v>13.6</v>
      </c>
      <c r="B156" s="3">
        <f t="shared" si="51"/>
        <v>1.5848533826440298E-19</v>
      </c>
      <c r="C156" s="3">
        <f t="shared" si="52"/>
        <v>6.3094149590655499E-11</v>
      </c>
      <c r="D156" s="3">
        <f t="shared" si="53"/>
        <v>2.5118233372015E-5</v>
      </c>
      <c r="E156" s="3">
        <f t="shared" si="54"/>
        <v>0.99997488170353377</v>
      </c>
      <c r="F156" s="3">
        <f t="shared" si="55"/>
        <v>0</v>
      </c>
      <c r="G156" s="3">
        <f t="shared" si="56"/>
        <v>0</v>
      </c>
      <c r="H156" s="3">
        <f t="shared" si="57"/>
        <v>0</v>
      </c>
      <c r="I156" s="3">
        <f t="shared" si="58"/>
        <v>0</v>
      </c>
      <c r="J156" s="3">
        <f t="shared" si="59"/>
        <v>0</v>
      </c>
      <c r="K156" s="3">
        <f t="shared" si="60"/>
        <v>0</v>
      </c>
      <c r="L156" s="3">
        <f t="shared" si="61"/>
        <v>0</v>
      </c>
      <c r="M156" s="3"/>
      <c r="N156">
        <f t="shared" si="63"/>
        <v>2.511886431509576E-14</v>
      </c>
      <c r="O156" s="3">
        <f t="shared" si="62"/>
        <v>1.000025118927411E-22</v>
      </c>
    </row>
    <row r="157" spans="1:15" x14ac:dyDescent="0.3">
      <c r="A157">
        <v>13.7</v>
      </c>
      <c r="B157" s="3">
        <f t="shared" si="51"/>
        <v>7.9431238607695529E-20</v>
      </c>
      <c r="C157" s="3">
        <f t="shared" si="52"/>
        <v>3.9809922741378741E-11</v>
      </c>
      <c r="D157" s="3">
        <f t="shared" si="53"/>
        <v>1.9952225049667061E-5</v>
      </c>
      <c r="E157" s="3">
        <f t="shared" si="54"/>
        <v>0.99998004773514049</v>
      </c>
      <c r="F157" s="3">
        <f t="shared" si="55"/>
        <v>0</v>
      </c>
      <c r="G157" s="3">
        <f t="shared" si="56"/>
        <v>0</v>
      </c>
      <c r="H157" s="3">
        <f t="shared" si="57"/>
        <v>0</v>
      </c>
      <c r="I157" s="3">
        <f t="shared" si="58"/>
        <v>0</v>
      </c>
      <c r="J157" s="3">
        <f t="shared" si="59"/>
        <v>0</v>
      </c>
      <c r="K157" s="3">
        <f t="shared" si="60"/>
        <v>0</v>
      </c>
      <c r="L157" s="3">
        <f t="shared" si="61"/>
        <v>0</v>
      </c>
      <c r="M157" s="3"/>
      <c r="N157">
        <f t="shared" si="63"/>
        <v>1.9952623149688784E-14</v>
      </c>
      <c r="O157" s="3">
        <f t="shared" si="62"/>
        <v>1.0000199526629605E-22</v>
      </c>
    </row>
    <row r="158" spans="1:15" x14ac:dyDescent="0.3">
      <c r="A158">
        <v>13.8</v>
      </c>
      <c r="B158" s="3">
        <f t="shared" si="51"/>
        <v>3.9810086107004726E-20</v>
      </c>
      <c r="C158" s="3">
        <f t="shared" si="52"/>
        <v>2.5118466213603618E-11</v>
      </c>
      <c r="D158" s="3">
        <f t="shared" si="53"/>
        <v>1.5848680739550848E-5</v>
      </c>
      <c r="E158" s="3">
        <f t="shared" si="54"/>
        <v>0.99998415129414198</v>
      </c>
      <c r="F158" s="3">
        <f t="shared" si="55"/>
        <v>0</v>
      </c>
      <c r="G158" s="3">
        <f t="shared" si="56"/>
        <v>0</v>
      </c>
      <c r="H158" s="3">
        <f t="shared" si="57"/>
        <v>0</v>
      </c>
      <c r="I158" s="3">
        <f t="shared" si="58"/>
        <v>0</v>
      </c>
      <c r="J158" s="3">
        <f t="shared" si="59"/>
        <v>0</v>
      </c>
      <c r="K158" s="3">
        <f t="shared" si="60"/>
        <v>0</v>
      </c>
      <c r="L158" s="3">
        <f t="shared" si="61"/>
        <v>0</v>
      </c>
      <c r="M158" s="3"/>
      <c r="N158">
        <f t="shared" si="63"/>
        <v>1.5848931924611084E-14</v>
      </c>
      <c r="O158" s="3">
        <f t="shared" si="62"/>
        <v>1.0000158489570437E-22</v>
      </c>
    </row>
    <row r="159" spans="1:15" x14ac:dyDescent="0.3">
      <c r="A159">
        <v>13.9</v>
      </c>
      <c r="B159" s="3">
        <f t="shared" si="51"/>
        <v>1.9952371963891524E-20</v>
      </c>
      <c r="C159" s="3">
        <f t="shared" si="52"/>
        <v>1.5848732400640238E-11</v>
      </c>
      <c r="D159" s="3">
        <f t="shared" si="53"/>
        <v>1.2589095630418112E-5</v>
      </c>
      <c r="E159" s="3">
        <f t="shared" si="54"/>
        <v>0.99998741088852072</v>
      </c>
      <c r="F159" s="3">
        <f t="shared" si="55"/>
        <v>0</v>
      </c>
      <c r="G159" s="3">
        <f t="shared" si="56"/>
        <v>0</v>
      </c>
      <c r="H159" s="3">
        <f t="shared" si="57"/>
        <v>0</v>
      </c>
      <c r="I159" s="3">
        <f t="shared" si="58"/>
        <v>0</v>
      </c>
      <c r="J159" s="3">
        <f t="shared" si="59"/>
        <v>0</v>
      </c>
      <c r="K159" s="3">
        <f t="shared" si="60"/>
        <v>0</v>
      </c>
      <c r="L159" s="3">
        <f t="shared" si="61"/>
        <v>0</v>
      </c>
      <c r="M159" s="3"/>
      <c r="N159">
        <f t="shared" si="63"/>
        <v>1.2589254117941644E-14</v>
      </c>
      <c r="O159" s="3">
        <f t="shared" si="62"/>
        <v>1.0000125892699671E-22</v>
      </c>
    </row>
    <row r="160" spans="1:15" x14ac:dyDescent="0.3">
      <c r="A160">
        <v>14</v>
      </c>
      <c r="B160" s="3">
        <f t="shared" si="51"/>
        <v>9.9999000008999899E-21</v>
      </c>
      <c r="C160" s="3">
        <f t="shared" si="52"/>
        <v>9.9999000008999901E-12</v>
      </c>
      <c r="D160" s="3">
        <f t="shared" si="53"/>
        <v>9.9999000008999917E-6</v>
      </c>
      <c r="E160" s="3">
        <f t="shared" si="54"/>
        <v>0.99999000008999916</v>
      </c>
      <c r="F160" s="3">
        <f t="shared" si="55"/>
        <v>0</v>
      </c>
      <c r="G160" s="3">
        <f t="shared" si="56"/>
        <v>0</v>
      </c>
      <c r="H160" s="3">
        <f t="shared" si="57"/>
        <v>0</v>
      </c>
      <c r="I160" s="3">
        <f t="shared" si="58"/>
        <v>0</v>
      </c>
      <c r="J160" s="3">
        <f t="shared" si="59"/>
        <v>0</v>
      </c>
      <c r="K160" s="3">
        <f t="shared" si="60"/>
        <v>0</v>
      </c>
      <c r="L160" s="3">
        <f t="shared" si="61"/>
        <v>0</v>
      </c>
      <c r="M160" s="3"/>
      <c r="N160">
        <f t="shared" si="63"/>
        <v>1E-14</v>
      </c>
      <c r="O160" s="3">
        <f t="shared" si="62"/>
        <v>1.0000100000100002E-22</v>
      </c>
    </row>
    <row r="162" spans="1:14" x14ac:dyDescent="0.3">
      <c r="B162" t="s">
        <v>31</v>
      </c>
    </row>
    <row r="163" spans="1:14" x14ac:dyDescent="0.3">
      <c r="A163" t="s">
        <v>5</v>
      </c>
      <c r="B163" t="s">
        <v>6</v>
      </c>
      <c r="C163" t="s">
        <v>7</v>
      </c>
      <c r="D163" t="s">
        <v>8</v>
      </c>
      <c r="E163" t="s">
        <v>9</v>
      </c>
      <c r="F163" t="s">
        <v>16</v>
      </c>
      <c r="G163" t="s">
        <v>17</v>
      </c>
      <c r="H163" t="s">
        <v>18</v>
      </c>
      <c r="I163" t="s">
        <v>19</v>
      </c>
      <c r="J163" t="s">
        <v>20</v>
      </c>
      <c r="K163" t="s">
        <v>21</v>
      </c>
      <c r="L163" t="s">
        <v>23</v>
      </c>
      <c r="M163" t="s">
        <v>32</v>
      </c>
      <c r="N163" t="s">
        <v>33</v>
      </c>
    </row>
    <row r="164" spans="1:14" x14ac:dyDescent="0.3">
      <c r="A164">
        <v>0</v>
      </c>
      <c r="B164" s="3">
        <f>$E$6*B20</f>
        <v>199.9980000199798</v>
      </c>
      <c r="C164" s="3">
        <f>$E$7*C20</f>
        <v>9.9999000009989916E-3</v>
      </c>
      <c r="D164" s="3">
        <f>$E$8*D20</f>
        <v>9.9999000009989917E-12</v>
      </c>
      <c r="E164" s="3">
        <f>$E$9*E20</f>
        <v>4.9999500004994959E-21</v>
      </c>
      <c r="F164" s="3">
        <f>$E$10*F20</f>
        <v>0</v>
      </c>
      <c r="G164" s="3">
        <f>$E$11*G20</f>
        <v>0</v>
      </c>
      <c r="H164" s="3">
        <f>$E$12*H20</f>
        <v>0</v>
      </c>
      <c r="I164" s="3">
        <f>$E$13*I20</f>
        <v>0</v>
      </c>
      <c r="J164" s="3">
        <f>$E$14*J20</f>
        <v>0</v>
      </c>
      <c r="K164" s="3">
        <f>$E$15*K20</f>
        <v>0</v>
      </c>
      <c r="L164" s="3">
        <f>$E$16*L20</f>
        <v>0</v>
      </c>
      <c r="M164" s="3">
        <f>SUM(B164:L164)</f>
        <v>200.00799991999079</v>
      </c>
      <c r="N164">
        <f>LOG(M164)</f>
        <v>2.3010473669221003</v>
      </c>
    </row>
    <row r="165" spans="1:14" x14ac:dyDescent="0.3">
      <c r="A165">
        <v>0.1</v>
      </c>
      <c r="B165" s="3">
        <f t="shared" ref="B165:B228" si="64">$E$6*B21</f>
        <v>199.99748218084218</v>
      </c>
      <c r="C165" s="3">
        <f t="shared" ref="C165:C228" si="65">$E$7*C21</f>
        <v>1.2589095630615671E-2</v>
      </c>
      <c r="D165" s="3">
        <f t="shared" ref="D165:D228" si="66">$E$8*D21</f>
        <v>1.5848732400888984E-11</v>
      </c>
      <c r="E165" s="3">
        <f t="shared" ref="E165:E228" si="67">$E$9*E21</f>
        <v>9.9761859821023626E-21</v>
      </c>
      <c r="F165" s="3">
        <f t="shared" ref="F165:F228" si="68">$E$10*F21</f>
        <v>0</v>
      </c>
      <c r="G165" s="3">
        <f t="shared" ref="G165:G228" si="69">$E$11*G21</f>
        <v>0</v>
      </c>
      <c r="H165" s="3">
        <f t="shared" ref="H165:H228" si="70">$E$12*H21</f>
        <v>0</v>
      </c>
      <c r="I165" s="3">
        <f t="shared" ref="I165:I228" si="71">$E$13*I21</f>
        <v>0</v>
      </c>
      <c r="J165" s="3">
        <f t="shared" ref="J165:J228" si="72">$E$14*J21</f>
        <v>0</v>
      </c>
      <c r="K165" s="3">
        <f t="shared" ref="K165:K228" si="73">$E$15*K21</f>
        <v>0</v>
      </c>
      <c r="L165" s="3">
        <f t="shared" ref="L165:L228" si="74">$E$16*L21</f>
        <v>0</v>
      </c>
      <c r="M165" s="3">
        <f t="shared" ref="M165:M228" si="75">SUM(B165:L165)</f>
        <v>200.01007127648865</v>
      </c>
      <c r="N165">
        <f t="shared" ref="N165:N228" si="76">LOG(M165)</f>
        <v>2.301051864612389</v>
      </c>
    </row>
    <row r="166" spans="1:14" x14ac:dyDescent="0.3">
      <c r="A166">
        <v>0.2</v>
      </c>
      <c r="B166" s="3">
        <f t="shared" si="64"/>
        <v>199.99683026380177</v>
      </c>
      <c r="C166" s="3">
        <f t="shared" si="65"/>
        <v>1.5848680739945012E-2</v>
      </c>
      <c r="D166" s="3">
        <f t="shared" si="66"/>
        <v>2.5118466214228417E-11</v>
      </c>
      <c r="E166" s="3">
        <f t="shared" si="67"/>
        <v>1.9905043053997547E-20</v>
      </c>
      <c r="F166" s="3">
        <f t="shared" si="68"/>
        <v>0</v>
      </c>
      <c r="G166" s="3">
        <f t="shared" si="69"/>
        <v>0</v>
      </c>
      <c r="H166" s="3">
        <f t="shared" si="70"/>
        <v>0</v>
      </c>
      <c r="I166" s="3">
        <f t="shared" si="71"/>
        <v>0</v>
      </c>
      <c r="J166" s="3">
        <f t="shared" si="72"/>
        <v>0</v>
      </c>
      <c r="K166" s="3">
        <f t="shared" si="73"/>
        <v>0</v>
      </c>
      <c r="L166" s="3">
        <f t="shared" si="74"/>
        <v>0</v>
      </c>
      <c r="M166" s="3">
        <f t="shared" si="75"/>
        <v>200.01267894456683</v>
      </c>
      <c r="N166">
        <f t="shared" si="76"/>
        <v>2.3010575267696356</v>
      </c>
    </row>
    <row r="167" spans="1:14" x14ac:dyDescent="0.3">
      <c r="A167">
        <v>0.3</v>
      </c>
      <c r="B167" s="3">
        <f t="shared" si="64"/>
        <v>199.99600955491024</v>
      </c>
      <c r="C167" s="3">
        <f t="shared" si="65"/>
        <v>1.9952225050453427E-2</v>
      </c>
      <c r="D167" s="3">
        <f t="shared" si="66"/>
        <v>3.980992274294778E-11</v>
      </c>
      <c r="E167" s="3">
        <f t="shared" si="67"/>
        <v>3.9715619305413118E-20</v>
      </c>
      <c r="F167" s="3">
        <f t="shared" si="68"/>
        <v>0</v>
      </c>
      <c r="G167" s="3">
        <f t="shared" si="69"/>
        <v>0</v>
      </c>
      <c r="H167" s="3">
        <f t="shared" si="70"/>
        <v>0</v>
      </c>
      <c r="I167" s="3">
        <f t="shared" si="71"/>
        <v>0</v>
      </c>
      <c r="J167" s="3">
        <f t="shared" si="72"/>
        <v>0</v>
      </c>
      <c r="K167" s="3">
        <f t="shared" si="73"/>
        <v>0</v>
      </c>
      <c r="L167" s="3">
        <f t="shared" si="74"/>
        <v>0</v>
      </c>
      <c r="M167" s="3">
        <f t="shared" si="75"/>
        <v>200.01596178000051</v>
      </c>
      <c r="N167">
        <f t="shared" si="76"/>
        <v>2.3010646548458218</v>
      </c>
    </row>
    <row r="168" spans="1:14" x14ac:dyDescent="0.3">
      <c r="A168">
        <v>0.4</v>
      </c>
      <c r="B168" s="3">
        <f t="shared" si="64"/>
        <v>199.99497635319906</v>
      </c>
      <c r="C168" s="3">
        <f t="shared" si="65"/>
        <v>2.5118233373584011E-2</v>
      </c>
      <c r="D168" s="3">
        <f t="shared" si="66"/>
        <v>6.3094149594596795E-11</v>
      </c>
      <c r="E168" s="3">
        <f t="shared" si="67"/>
        <v>7.9242669137151686E-20</v>
      </c>
      <c r="F168" s="3">
        <f t="shared" si="68"/>
        <v>0</v>
      </c>
      <c r="G168" s="3">
        <f t="shared" si="69"/>
        <v>0</v>
      </c>
      <c r="H168" s="3">
        <f t="shared" si="70"/>
        <v>0</v>
      </c>
      <c r="I168" s="3">
        <f t="shared" si="71"/>
        <v>0</v>
      </c>
      <c r="J168" s="3">
        <f t="shared" si="72"/>
        <v>0</v>
      </c>
      <c r="K168" s="3">
        <f t="shared" si="73"/>
        <v>0</v>
      </c>
      <c r="L168" s="3">
        <f t="shared" si="74"/>
        <v>0</v>
      </c>
      <c r="M168" s="3">
        <f t="shared" si="75"/>
        <v>200.02009458663574</v>
      </c>
      <c r="N168">
        <f t="shared" si="76"/>
        <v>2.3010736283125279</v>
      </c>
    </row>
    <row r="169" spans="1:14" x14ac:dyDescent="0.3">
      <c r="A169">
        <v>0.5</v>
      </c>
      <c r="B169" s="3">
        <f t="shared" si="64"/>
        <v>199.99367564447337</v>
      </c>
      <c r="C169" s="3">
        <f t="shared" si="65"/>
        <v>3.1621776633273944E-2</v>
      </c>
      <c r="D169" s="3">
        <f t="shared" si="66"/>
        <v>9.9996837822236703E-11</v>
      </c>
      <c r="E169" s="3">
        <f t="shared" si="67"/>
        <v>1.5810888316636975E-19</v>
      </c>
      <c r="F169" s="3">
        <f t="shared" si="68"/>
        <v>0</v>
      </c>
      <c r="G169" s="3">
        <f t="shared" si="69"/>
        <v>0</v>
      </c>
      <c r="H169" s="3">
        <f t="shared" si="70"/>
        <v>0</v>
      </c>
      <c r="I169" s="3">
        <f t="shared" si="71"/>
        <v>0</v>
      </c>
      <c r="J169" s="3">
        <f t="shared" si="72"/>
        <v>0</v>
      </c>
      <c r="K169" s="3">
        <f t="shared" si="73"/>
        <v>0</v>
      </c>
      <c r="L169" s="3">
        <f t="shared" si="74"/>
        <v>0</v>
      </c>
      <c r="M169" s="3">
        <f t="shared" si="75"/>
        <v>200.02529742120663</v>
      </c>
      <c r="N169">
        <f t="shared" si="76"/>
        <v>2.30108492484232</v>
      </c>
    </row>
    <row r="170" spans="1:14" x14ac:dyDescent="0.3">
      <c r="A170">
        <v>0.6</v>
      </c>
      <c r="B170" s="3">
        <f t="shared" si="64"/>
        <v>199.992038173238</v>
      </c>
      <c r="C170" s="3">
        <f t="shared" si="65"/>
        <v>3.9809132225187401E-2</v>
      </c>
      <c r="D170" s="3">
        <f t="shared" si="66"/>
        <v>1.5848300992359402E-10</v>
      </c>
      <c r="E170" s="3">
        <f t="shared" si="67"/>
        <v>3.1546611330741926E-19</v>
      </c>
      <c r="F170" s="3">
        <f t="shared" si="68"/>
        <v>0</v>
      </c>
      <c r="G170" s="3">
        <f t="shared" si="69"/>
        <v>0</v>
      </c>
      <c r="H170" s="3">
        <f t="shared" si="70"/>
        <v>0</v>
      </c>
      <c r="I170" s="3">
        <f t="shared" si="71"/>
        <v>0</v>
      </c>
      <c r="J170" s="3">
        <f t="shared" si="72"/>
        <v>0</v>
      </c>
      <c r="K170" s="3">
        <f t="shared" si="73"/>
        <v>0</v>
      </c>
      <c r="L170" s="3">
        <f t="shared" si="74"/>
        <v>0</v>
      </c>
      <c r="M170" s="3">
        <f t="shared" si="75"/>
        <v>200.03184730562168</v>
      </c>
      <c r="N170">
        <f t="shared" si="76"/>
        <v>2.3010991457039962</v>
      </c>
    </row>
    <row r="171" spans="1:14" x14ac:dyDescent="0.3">
      <c r="A171">
        <v>0.7</v>
      </c>
      <c r="B171" s="3">
        <f t="shared" si="64"/>
        <v>199.98997675717723</v>
      </c>
      <c r="C171" s="3">
        <f t="shared" si="65"/>
        <v>5.0116211602056072E-2</v>
      </c>
      <c r="D171" s="3">
        <f t="shared" si="66"/>
        <v>2.5117605452713492E-10</v>
      </c>
      <c r="E171" s="3">
        <f t="shared" si="67"/>
        <v>6.2943115960933831E-19</v>
      </c>
      <c r="F171" s="3">
        <f t="shared" si="68"/>
        <v>0</v>
      </c>
      <c r="G171" s="3">
        <f t="shared" si="69"/>
        <v>0</v>
      </c>
      <c r="H171" s="3">
        <f t="shared" si="70"/>
        <v>0</v>
      </c>
      <c r="I171" s="3">
        <f t="shared" si="71"/>
        <v>0</v>
      </c>
      <c r="J171" s="3">
        <f t="shared" si="72"/>
        <v>0</v>
      </c>
      <c r="K171" s="3">
        <f t="shared" si="73"/>
        <v>0</v>
      </c>
      <c r="L171" s="3">
        <f t="shared" si="74"/>
        <v>0</v>
      </c>
      <c r="M171" s="3">
        <f t="shared" si="75"/>
        <v>200.04009296903044</v>
      </c>
      <c r="N171">
        <f t="shared" si="76"/>
        <v>2.3011170477149001</v>
      </c>
    </row>
    <row r="172" spans="1:14" x14ac:dyDescent="0.3">
      <c r="A172">
        <v>0.8</v>
      </c>
      <c r="B172" s="3">
        <f t="shared" si="64"/>
        <v>199.98738164847836</v>
      </c>
      <c r="C172" s="3">
        <f t="shared" si="65"/>
        <v>6.3091753627235431E-2</v>
      </c>
      <c r="D172" s="3">
        <f t="shared" si="66"/>
        <v>3.9808205327239089E-10</v>
      </c>
      <c r="E172" s="3">
        <f t="shared" si="67"/>
        <v>1.2558639760898531E-18</v>
      </c>
      <c r="F172" s="3">
        <f t="shared" si="68"/>
        <v>0</v>
      </c>
      <c r="G172" s="3">
        <f t="shared" si="69"/>
        <v>0</v>
      </c>
      <c r="H172" s="3">
        <f t="shared" si="70"/>
        <v>0</v>
      </c>
      <c r="I172" s="3">
        <f t="shared" si="71"/>
        <v>0</v>
      </c>
      <c r="J172" s="3">
        <f t="shared" si="72"/>
        <v>0</v>
      </c>
      <c r="K172" s="3">
        <f t="shared" si="73"/>
        <v>0</v>
      </c>
      <c r="L172" s="3">
        <f t="shared" si="74"/>
        <v>0</v>
      </c>
      <c r="M172" s="3">
        <f t="shared" si="75"/>
        <v>200.05047340250368</v>
      </c>
      <c r="N172">
        <f t="shared" si="76"/>
        <v>2.3011395834373443</v>
      </c>
    </row>
    <row r="173" spans="1:14" x14ac:dyDescent="0.3">
      <c r="A173">
        <v>0.9</v>
      </c>
      <c r="B173" s="3">
        <f t="shared" si="64"/>
        <v>199.98411469585824</v>
      </c>
      <c r="C173" s="3">
        <f t="shared" si="65"/>
        <v>7.942651439962968E-2</v>
      </c>
      <c r="D173" s="3">
        <f t="shared" si="66"/>
        <v>6.3090722973360608E-10</v>
      </c>
      <c r="E173" s="3">
        <f t="shared" si="67"/>
        <v>2.5057371303454111E-18</v>
      </c>
      <c r="F173" s="3">
        <f t="shared" si="68"/>
        <v>0</v>
      </c>
      <c r="G173" s="3">
        <f t="shared" si="69"/>
        <v>0</v>
      </c>
      <c r="H173" s="3">
        <f t="shared" si="70"/>
        <v>0</v>
      </c>
      <c r="I173" s="3">
        <f t="shared" si="71"/>
        <v>0</v>
      </c>
      <c r="J173" s="3">
        <f t="shared" si="72"/>
        <v>0</v>
      </c>
      <c r="K173" s="3">
        <f t="shared" si="73"/>
        <v>0</v>
      </c>
      <c r="L173" s="3">
        <f t="shared" si="74"/>
        <v>0</v>
      </c>
      <c r="M173" s="3">
        <f t="shared" si="75"/>
        <v>200.06354121088879</v>
      </c>
      <c r="N173">
        <f t="shared" si="76"/>
        <v>2.3011679517367138</v>
      </c>
    </row>
    <row r="174" spans="1:14" x14ac:dyDescent="0.3">
      <c r="A174">
        <v>1</v>
      </c>
      <c r="B174" s="3">
        <f t="shared" si="64"/>
        <v>199.9800019978004</v>
      </c>
      <c r="C174" s="3">
        <f t="shared" si="65"/>
        <v>9.9990000998900208E-2</v>
      </c>
      <c r="D174" s="3">
        <f t="shared" si="66"/>
        <v>9.9990000998900188E-10</v>
      </c>
      <c r="E174" s="3">
        <f t="shared" si="67"/>
        <v>4.9995000499450098E-18</v>
      </c>
      <c r="F174" s="3">
        <f t="shared" si="68"/>
        <v>0</v>
      </c>
      <c r="G174" s="3">
        <f t="shared" si="69"/>
        <v>0</v>
      </c>
      <c r="H174" s="3">
        <f t="shared" si="70"/>
        <v>0</v>
      </c>
      <c r="I174" s="3">
        <f t="shared" si="71"/>
        <v>0</v>
      </c>
      <c r="J174" s="3">
        <f t="shared" si="72"/>
        <v>0</v>
      </c>
      <c r="K174" s="3">
        <f t="shared" si="73"/>
        <v>0</v>
      </c>
      <c r="L174" s="3">
        <f t="shared" si="74"/>
        <v>0</v>
      </c>
      <c r="M174" s="3">
        <f t="shared" si="75"/>
        <v>200.0799919997992</v>
      </c>
      <c r="N174">
        <f t="shared" si="76"/>
        <v>2.3012036613571767</v>
      </c>
    </row>
    <row r="175" spans="1:14" x14ac:dyDescent="0.3">
      <c r="A175">
        <v>1.1000000000000001</v>
      </c>
      <c r="B175" s="3">
        <f t="shared" si="64"/>
        <v>199.97482465798248</v>
      </c>
      <c r="C175" s="3">
        <f t="shared" si="65"/>
        <v>0.12587669424050857</v>
      </c>
      <c r="D175" s="3">
        <f t="shared" si="66"/>
        <v>1.5846936913202085E-9</v>
      </c>
      <c r="E175" s="3">
        <f t="shared" si="67"/>
        <v>9.9750557895645697E-18</v>
      </c>
      <c r="F175" s="3">
        <f t="shared" si="68"/>
        <v>0</v>
      </c>
      <c r="G175" s="3">
        <f t="shared" si="69"/>
        <v>0</v>
      </c>
      <c r="H175" s="3">
        <f t="shared" si="70"/>
        <v>0</v>
      </c>
      <c r="I175" s="3">
        <f t="shared" si="71"/>
        <v>0</v>
      </c>
      <c r="J175" s="3">
        <f t="shared" si="72"/>
        <v>0</v>
      </c>
      <c r="K175" s="3">
        <f t="shared" si="73"/>
        <v>0</v>
      </c>
      <c r="L175" s="3">
        <f t="shared" si="74"/>
        <v>0</v>
      </c>
      <c r="M175" s="3">
        <f t="shared" si="75"/>
        <v>200.10070135380766</v>
      </c>
      <c r="N175">
        <f t="shared" si="76"/>
        <v>2.3012486108428818</v>
      </c>
    </row>
    <row r="176" spans="1:14" x14ac:dyDescent="0.3">
      <c r="A176">
        <v>1.2</v>
      </c>
      <c r="B176" s="3">
        <f t="shared" si="64"/>
        <v>199.96830715410536</v>
      </c>
      <c r="C176" s="3">
        <f t="shared" si="65"/>
        <v>0.15846420435825734</v>
      </c>
      <c r="D176" s="3">
        <f t="shared" si="66"/>
        <v>2.511488387361688E-9</v>
      </c>
      <c r="E176" s="3">
        <f t="shared" si="67"/>
        <v>1.99022042403734E-17</v>
      </c>
      <c r="F176" s="3">
        <f t="shared" si="68"/>
        <v>0</v>
      </c>
      <c r="G176" s="3">
        <f t="shared" si="69"/>
        <v>0</v>
      </c>
      <c r="H176" s="3">
        <f t="shared" si="70"/>
        <v>0</v>
      </c>
      <c r="I176" s="3">
        <f t="shared" si="71"/>
        <v>0</v>
      </c>
      <c r="J176" s="3">
        <f t="shared" si="72"/>
        <v>0</v>
      </c>
      <c r="K176" s="3">
        <f t="shared" si="73"/>
        <v>0</v>
      </c>
      <c r="L176" s="3">
        <f t="shared" si="74"/>
        <v>0</v>
      </c>
      <c r="M176" s="3">
        <f t="shared" si="75"/>
        <v>200.12677136097511</v>
      </c>
      <c r="N176">
        <f t="shared" si="76"/>
        <v>2.3013051889692919</v>
      </c>
    </row>
    <row r="177" spans="1:14" x14ac:dyDescent="0.3">
      <c r="A177">
        <v>1.3</v>
      </c>
      <c r="B177" s="3">
        <f t="shared" si="64"/>
        <v>199.96010270629674</v>
      </c>
      <c r="C177" s="3">
        <f t="shared" si="65"/>
        <v>0.19948642871359035</v>
      </c>
      <c r="D177" s="3">
        <f t="shared" si="66"/>
        <v>3.980277535599529E-9</v>
      </c>
      <c r="E177" s="3">
        <f t="shared" si="67"/>
        <v>3.9708488849494733E-17</v>
      </c>
      <c r="F177" s="3">
        <f t="shared" si="68"/>
        <v>0</v>
      </c>
      <c r="G177" s="3">
        <f t="shared" si="69"/>
        <v>0</v>
      </c>
      <c r="H177" s="3">
        <f t="shared" si="70"/>
        <v>0</v>
      </c>
      <c r="I177" s="3">
        <f t="shared" si="71"/>
        <v>0</v>
      </c>
      <c r="J177" s="3">
        <f t="shared" si="72"/>
        <v>0</v>
      </c>
      <c r="K177" s="3">
        <f t="shared" si="73"/>
        <v>0</v>
      </c>
      <c r="L177" s="3">
        <f t="shared" si="74"/>
        <v>0</v>
      </c>
      <c r="M177" s="3">
        <f t="shared" si="75"/>
        <v>200.15958913899061</v>
      </c>
      <c r="N177">
        <f t="shared" si="76"/>
        <v>2.3013764008882518</v>
      </c>
    </row>
    <row r="178" spans="1:14" x14ac:dyDescent="0.3">
      <c r="A178">
        <v>1.4</v>
      </c>
      <c r="B178" s="3">
        <f t="shared" si="64"/>
        <v>199.94977487473491</v>
      </c>
      <c r="C178" s="3">
        <f t="shared" si="65"/>
        <v>0.25112556324562085</v>
      </c>
      <c r="D178" s="3">
        <f t="shared" si="66"/>
        <v>6.3079889492187609E-9</v>
      </c>
      <c r="E178" s="3">
        <f t="shared" si="67"/>
        <v>7.9224759258274892E-17</v>
      </c>
      <c r="F178" s="3">
        <f t="shared" si="68"/>
        <v>0</v>
      </c>
      <c r="G178" s="3">
        <f t="shared" si="69"/>
        <v>0</v>
      </c>
      <c r="H178" s="3">
        <f t="shared" si="70"/>
        <v>0</v>
      </c>
      <c r="I178" s="3">
        <f t="shared" si="71"/>
        <v>0</v>
      </c>
      <c r="J178" s="3">
        <f t="shared" si="72"/>
        <v>0</v>
      </c>
      <c r="K178" s="3">
        <f t="shared" si="73"/>
        <v>0</v>
      </c>
      <c r="L178" s="3">
        <f t="shared" si="74"/>
        <v>0</v>
      </c>
      <c r="M178" s="3">
        <f t="shared" si="75"/>
        <v>200.20090044428852</v>
      </c>
      <c r="N178">
        <f t="shared" si="76"/>
        <v>2.3014660264754991</v>
      </c>
    </row>
    <row r="179" spans="1:14" x14ac:dyDescent="0.3">
      <c r="A179">
        <v>1.5</v>
      </c>
      <c r="B179" s="3">
        <f t="shared" si="64"/>
        <v>199.9367744204867</v>
      </c>
      <c r="C179" s="3">
        <f t="shared" si="65"/>
        <v>0.31612779759801507</v>
      </c>
      <c r="D179" s="3">
        <f t="shared" si="66"/>
        <v>9.9968387210243454E-9</v>
      </c>
      <c r="E179" s="3">
        <f t="shared" si="67"/>
        <v>1.5806389879900763E-16</v>
      </c>
      <c r="F179" s="3">
        <f t="shared" si="68"/>
        <v>0</v>
      </c>
      <c r="G179" s="3">
        <f t="shared" si="69"/>
        <v>0</v>
      </c>
      <c r="H179" s="3">
        <f t="shared" si="70"/>
        <v>0</v>
      </c>
      <c r="I179" s="3">
        <f t="shared" si="71"/>
        <v>0</v>
      </c>
      <c r="J179" s="3">
        <f t="shared" si="72"/>
        <v>0</v>
      </c>
      <c r="K179" s="3">
        <f t="shared" si="73"/>
        <v>0</v>
      </c>
      <c r="L179" s="3">
        <f t="shared" si="74"/>
        <v>0</v>
      </c>
      <c r="M179" s="3">
        <f t="shared" si="75"/>
        <v>200.25290222808155</v>
      </c>
      <c r="N179">
        <f t="shared" si="76"/>
        <v>2.3015788189510693</v>
      </c>
    </row>
    <row r="180" spans="1:14" x14ac:dyDescent="0.3">
      <c r="A180">
        <v>1.6</v>
      </c>
      <c r="B180" s="3">
        <f t="shared" si="64"/>
        <v>199.92041021946636</v>
      </c>
      <c r="C180" s="3">
        <f t="shared" si="65"/>
        <v>0.39794874424183146</v>
      </c>
      <c r="D180" s="3">
        <f t="shared" si="66"/>
        <v>1.5842624859543301E-8</v>
      </c>
      <c r="E180" s="3">
        <f t="shared" si="67"/>
        <v>3.1535312784866426E-16</v>
      </c>
      <c r="F180" s="3">
        <f t="shared" si="68"/>
        <v>0</v>
      </c>
      <c r="G180" s="3">
        <f t="shared" si="69"/>
        <v>0</v>
      </c>
      <c r="H180" s="3">
        <f t="shared" si="70"/>
        <v>0</v>
      </c>
      <c r="I180" s="3">
        <f t="shared" si="71"/>
        <v>0</v>
      </c>
      <c r="J180" s="3">
        <f t="shared" si="72"/>
        <v>0</v>
      </c>
      <c r="K180" s="3">
        <f t="shared" si="73"/>
        <v>0</v>
      </c>
      <c r="L180" s="3">
        <f t="shared" si="74"/>
        <v>0</v>
      </c>
      <c r="M180" s="3">
        <f t="shared" si="75"/>
        <v>200.31835897955082</v>
      </c>
      <c r="N180">
        <f t="shared" si="76"/>
        <v>2.3017207537775155</v>
      </c>
    </row>
    <row r="181" spans="1:14" x14ac:dyDescent="0.3">
      <c r="A181">
        <v>1.7</v>
      </c>
      <c r="B181" s="3">
        <f t="shared" si="64"/>
        <v>199.89981271564986</v>
      </c>
      <c r="C181" s="3">
        <f t="shared" si="65"/>
        <v>0.50093617068783214</v>
      </c>
      <c r="D181" s="3">
        <f t="shared" si="66"/>
        <v>2.510628136108737E-8</v>
      </c>
      <c r="E181" s="3">
        <f t="shared" si="67"/>
        <v>6.2914738510156649E-16</v>
      </c>
      <c r="F181" s="3">
        <f t="shared" si="68"/>
        <v>0</v>
      </c>
      <c r="G181" s="3">
        <f t="shared" si="69"/>
        <v>0</v>
      </c>
      <c r="H181" s="3">
        <f t="shared" si="70"/>
        <v>0</v>
      </c>
      <c r="I181" s="3">
        <f t="shared" si="71"/>
        <v>0</v>
      </c>
      <c r="J181" s="3">
        <f t="shared" si="72"/>
        <v>0</v>
      </c>
      <c r="K181" s="3">
        <f t="shared" si="73"/>
        <v>0</v>
      </c>
      <c r="L181" s="3">
        <f t="shared" si="74"/>
        <v>0</v>
      </c>
      <c r="M181" s="3">
        <f t="shared" si="75"/>
        <v>200.40074891144397</v>
      </c>
      <c r="N181">
        <f t="shared" si="76"/>
        <v>2.3018993401867243</v>
      </c>
    </row>
    <row r="182" spans="1:14" x14ac:dyDescent="0.3">
      <c r="A182">
        <v>1.8</v>
      </c>
      <c r="B182" s="3">
        <f t="shared" si="64"/>
        <v>199.87388802281095</v>
      </c>
      <c r="C182" s="3">
        <f t="shared" si="65"/>
        <v>0.63055948808902196</v>
      </c>
      <c r="D182" s="3">
        <f t="shared" si="66"/>
        <v>3.9785614014143967E-8</v>
      </c>
      <c r="E182" s="3">
        <f t="shared" si="67"/>
        <v>1.2551512683439126E-15</v>
      </c>
      <c r="F182" s="3">
        <f t="shared" si="68"/>
        <v>0</v>
      </c>
      <c r="G182" s="3">
        <f t="shared" si="69"/>
        <v>0</v>
      </c>
      <c r="H182" s="3">
        <f t="shared" si="70"/>
        <v>0</v>
      </c>
      <c r="I182" s="3">
        <f t="shared" si="71"/>
        <v>0</v>
      </c>
      <c r="J182" s="3">
        <f t="shared" si="72"/>
        <v>0</v>
      </c>
      <c r="K182" s="3">
        <f t="shared" si="73"/>
        <v>0</v>
      </c>
      <c r="L182" s="3">
        <f t="shared" si="74"/>
        <v>0</v>
      </c>
      <c r="M182" s="3">
        <f t="shared" si="75"/>
        <v>200.5044475506856</v>
      </c>
      <c r="N182">
        <f t="shared" si="76"/>
        <v>2.3021240104988343</v>
      </c>
    </row>
    <row r="183" spans="1:14" x14ac:dyDescent="0.3">
      <c r="A183">
        <v>1.9</v>
      </c>
      <c r="B183" s="3">
        <f t="shared" si="64"/>
        <v>199.84126031837494</v>
      </c>
      <c r="C183" s="3">
        <f t="shared" si="65"/>
        <v>0.7936977776688523</v>
      </c>
      <c r="D183" s="3">
        <f t="shared" si="66"/>
        <v>6.3045655464028511E-8</v>
      </c>
      <c r="E183" s="3">
        <f t="shared" si="67"/>
        <v>2.5039472105888528E-15</v>
      </c>
      <c r="F183" s="3">
        <f t="shared" si="68"/>
        <v>0</v>
      </c>
      <c r="G183" s="3">
        <f t="shared" si="69"/>
        <v>0</v>
      </c>
      <c r="H183" s="3">
        <f t="shared" si="70"/>
        <v>0</v>
      </c>
      <c r="I183" s="3">
        <f t="shared" si="71"/>
        <v>0</v>
      </c>
      <c r="J183" s="3">
        <f t="shared" si="72"/>
        <v>0</v>
      </c>
      <c r="K183" s="3">
        <f t="shared" si="73"/>
        <v>0</v>
      </c>
      <c r="L183" s="3">
        <f t="shared" si="74"/>
        <v>0</v>
      </c>
      <c r="M183" s="3">
        <f t="shared" si="75"/>
        <v>200.63495815908945</v>
      </c>
      <c r="N183">
        <f t="shared" si="76"/>
        <v>2.3024066057176173</v>
      </c>
    </row>
    <row r="184" spans="1:14" x14ac:dyDescent="0.3">
      <c r="A184">
        <v>2</v>
      </c>
      <c r="B184" s="3">
        <f t="shared" si="64"/>
        <v>199.80019960059917</v>
      </c>
      <c r="C184" s="3">
        <f t="shared" si="65"/>
        <v>0.99900099800299569</v>
      </c>
      <c r="D184" s="3">
        <f t="shared" si="66"/>
        <v>9.9900099800299601E-8</v>
      </c>
      <c r="E184" s="3">
        <f t="shared" si="67"/>
        <v>4.9950049900149789E-15</v>
      </c>
      <c r="F184" s="3">
        <f t="shared" si="68"/>
        <v>0</v>
      </c>
      <c r="G184" s="3">
        <f t="shared" si="69"/>
        <v>0</v>
      </c>
      <c r="H184" s="3">
        <f t="shared" si="70"/>
        <v>0</v>
      </c>
      <c r="I184" s="3">
        <f t="shared" si="71"/>
        <v>0</v>
      </c>
      <c r="J184" s="3">
        <f t="shared" si="72"/>
        <v>0</v>
      </c>
      <c r="K184" s="3">
        <f t="shared" si="73"/>
        <v>0</v>
      </c>
      <c r="L184" s="3">
        <f t="shared" si="74"/>
        <v>0</v>
      </c>
      <c r="M184" s="3">
        <f t="shared" si="75"/>
        <v>200.79920069850226</v>
      </c>
      <c r="N184">
        <f t="shared" si="76"/>
        <v>2.3027619797233765</v>
      </c>
    </row>
    <row r="185" spans="1:14" x14ac:dyDescent="0.3">
      <c r="A185">
        <v>2.1</v>
      </c>
      <c r="B185" s="3">
        <f t="shared" si="64"/>
        <v>199.74853118154687</v>
      </c>
      <c r="C185" s="3">
        <f t="shared" si="65"/>
        <v>1.2573425093650452</v>
      </c>
      <c r="D185" s="3">
        <f t="shared" si="66"/>
        <v>1.5829004363687017E-7</v>
      </c>
      <c r="E185" s="3">
        <f t="shared" si="67"/>
        <v>9.9637679184231784E-15</v>
      </c>
      <c r="F185" s="3">
        <f t="shared" si="68"/>
        <v>0</v>
      </c>
      <c r="G185" s="3">
        <f t="shared" si="69"/>
        <v>0</v>
      </c>
      <c r="H185" s="3">
        <f t="shared" si="70"/>
        <v>0</v>
      </c>
      <c r="I185" s="3">
        <f t="shared" si="71"/>
        <v>0</v>
      </c>
      <c r="J185" s="3">
        <f t="shared" si="72"/>
        <v>0</v>
      </c>
      <c r="K185" s="3">
        <f t="shared" si="73"/>
        <v>0</v>
      </c>
      <c r="L185" s="3">
        <f t="shared" si="74"/>
        <v>0</v>
      </c>
      <c r="M185" s="3">
        <f t="shared" si="75"/>
        <v>201.00587384920195</v>
      </c>
      <c r="N185">
        <f t="shared" si="76"/>
        <v>2.3032087486793089</v>
      </c>
    </row>
    <row r="186" spans="1:14" x14ac:dyDescent="0.3">
      <c r="A186">
        <v>2.2000000000000002</v>
      </c>
      <c r="B186" s="3">
        <f t="shared" si="64"/>
        <v>199.68352244305095</v>
      </c>
      <c r="C186" s="3">
        <f t="shared" si="65"/>
        <v>1.5823852768332389</v>
      </c>
      <c r="D186" s="3">
        <f t="shared" si="66"/>
        <v>2.5079116531036984E-7</v>
      </c>
      <c r="E186" s="3">
        <f t="shared" si="67"/>
        <v>1.9873860531489766E-14</v>
      </c>
      <c r="F186" s="3">
        <f t="shared" si="68"/>
        <v>0</v>
      </c>
      <c r="G186" s="3">
        <f t="shared" si="69"/>
        <v>0</v>
      </c>
      <c r="H186" s="3">
        <f t="shared" si="70"/>
        <v>0</v>
      </c>
      <c r="I186" s="3">
        <f t="shared" si="71"/>
        <v>0</v>
      </c>
      <c r="J186" s="3">
        <f t="shared" si="72"/>
        <v>0</v>
      </c>
      <c r="K186" s="3">
        <f t="shared" si="73"/>
        <v>0</v>
      </c>
      <c r="L186" s="3">
        <f t="shared" si="74"/>
        <v>0</v>
      </c>
      <c r="M186" s="3">
        <f t="shared" si="75"/>
        <v>201.26590797067539</v>
      </c>
      <c r="N186">
        <f t="shared" si="76"/>
        <v>2.3037702168453387</v>
      </c>
    </row>
    <row r="187" spans="1:14" x14ac:dyDescent="0.3">
      <c r="A187">
        <v>2.2999999999999998</v>
      </c>
      <c r="B187" s="3">
        <f t="shared" si="64"/>
        <v>199.60174137280765</v>
      </c>
      <c r="C187" s="3">
        <f t="shared" si="65"/>
        <v>1.9912891628166403</v>
      </c>
      <c r="D187" s="3">
        <f t="shared" si="66"/>
        <v>3.9731442247739725E-7</v>
      </c>
      <c r="E187" s="3">
        <f t="shared" si="67"/>
        <v>3.9637324718138772E-14</v>
      </c>
      <c r="F187" s="3">
        <f t="shared" si="68"/>
        <v>0</v>
      </c>
      <c r="G187" s="3">
        <f t="shared" si="69"/>
        <v>0</v>
      </c>
      <c r="H187" s="3">
        <f t="shared" si="70"/>
        <v>0</v>
      </c>
      <c r="I187" s="3">
        <f t="shared" si="71"/>
        <v>0</v>
      </c>
      <c r="J187" s="3">
        <f t="shared" si="72"/>
        <v>0</v>
      </c>
      <c r="K187" s="3">
        <f t="shared" si="73"/>
        <v>0</v>
      </c>
      <c r="L187" s="3">
        <f t="shared" si="74"/>
        <v>0</v>
      </c>
      <c r="M187" s="3">
        <f t="shared" si="75"/>
        <v>201.59303093293872</v>
      </c>
      <c r="N187">
        <f t="shared" si="76"/>
        <v>2.3044755144814077</v>
      </c>
    </row>
    <row r="188" spans="1:14" x14ac:dyDescent="0.3">
      <c r="A188">
        <v>2.4</v>
      </c>
      <c r="B188" s="3">
        <f t="shared" si="64"/>
        <v>199.49888021094358</v>
      </c>
      <c r="C188" s="3">
        <f t="shared" si="65"/>
        <v>2.5055926515161224</v>
      </c>
      <c r="D188" s="3">
        <f t="shared" si="66"/>
        <v>6.2937641842334618E-7</v>
      </c>
      <c r="E188" s="3">
        <f t="shared" si="67"/>
        <v>7.904610428748498E-14</v>
      </c>
      <c r="F188" s="3">
        <f t="shared" si="68"/>
        <v>0</v>
      </c>
      <c r="G188" s="3">
        <f t="shared" si="69"/>
        <v>0</v>
      </c>
      <c r="H188" s="3">
        <f t="shared" si="70"/>
        <v>0</v>
      </c>
      <c r="I188" s="3">
        <f t="shared" si="71"/>
        <v>0</v>
      </c>
      <c r="J188" s="3">
        <f t="shared" si="72"/>
        <v>0</v>
      </c>
      <c r="K188" s="3">
        <f t="shared" si="73"/>
        <v>0</v>
      </c>
      <c r="L188" s="3">
        <f t="shared" si="74"/>
        <v>0</v>
      </c>
      <c r="M188" s="3">
        <f t="shared" si="75"/>
        <v>202.00447349183619</v>
      </c>
      <c r="N188">
        <f t="shared" si="76"/>
        <v>2.3053609872253706</v>
      </c>
    </row>
    <row r="189" spans="1:14" x14ac:dyDescent="0.3">
      <c r="A189">
        <v>2.5</v>
      </c>
      <c r="B189" s="3">
        <f t="shared" si="64"/>
        <v>199.3695361759367</v>
      </c>
      <c r="C189" s="3">
        <f t="shared" si="65"/>
        <v>3.1523091518364841</v>
      </c>
      <c r="D189" s="3">
        <f t="shared" si="66"/>
        <v>9.9684768087968573E-7</v>
      </c>
      <c r="E189" s="3">
        <f t="shared" si="67"/>
        <v>1.5761545759182455E-13</v>
      </c>
      <c r="F189" s="3">
        <f t="shared" si="68"/>
        <v>0</v>
      </c>
      <c r="G189" s="3">
        <f t="shared" si="69"/>
        <v>0</v>
      </c>
      <c r="H189" s="3">
        <f t="shared" si="70"/>
        <v>0</v>
      </c>
      <c r="I189" s="3">
        <f t="shared" si="71"/>
        <v>0</v>
      </c>
      <c r="J189" s="3">
        <f t="shared" si="72"/>
        <v>0</v>
      </c>
      <c r="K189" s="3">
        <f t="shared" si="73"/>
        <v>0</v>
      </c>
      <c r="L189" s="3">
        <f t="shared" si="74"/>
        <v>0</v>
      </c>
      <c r="M189" s="3">
        <f t="shared" si="75"/>
        <v>202.52184632462104</v>
      </c>
      <c r="N189">
        <f t="shared" si="76"/>
        <v>2.3064718780518545</v>
      </c>
    </row>
    <row r="190" spans="1:14" x14ac:dyDescent="0.3">
      <c r="A190">
        <v>2.6</v>
      </c>
      <c r="B190" s="3">
        <f t="shared" si="64"/>
        <v>199.20693973147036</v>
      </c>
      <c r="C190" s="3">
        <f t="shared" si="65"/>
        <v>3.9652855565558394</v>
      </c>
      <c r="D190" s="3">
        <f t="shared" si="66"/>
        <v>1.5786086133570966E-6</v>
      </c>
      <c r="E190" s="3">
        <f t="shared" si="67"/>
        <v>3.1422770423748699E-13</v>
      </c>
      <c r="F190" s="3">
        <f t="shared" si="68"/>
        <v>0</v>
      </c>
      <c r="G190" s="3">
        <f t="shared" si="69"/>
        <v>0</v>
      </c>
      <c r="H190" s="3">
        <f t="shared" si="70"/>
        <v>0</v>
      </c>
      <c r="I190" s="3">
        <f t="shared" si="71"/>
        <v>0</v>
      </c>
      <c r="J190" s="3">
        <f t="shared" si="72"/>
        <v>0</v>
      </c>
      <c r="K190" s="3">
        <f t="shared" si="73"/>
        <v>0</v>
      </c>
      <c r="L190" s="3">
        <f t="shared" si="74"/>
        <v>0</v>
      </c>
      <c r="M190" s="3">
        <f t="shared" si="75"/>
        <v>203.17222686663513</v>
      </c>
      <c r="N190">
        <f t="shared" si="76"/>
        <v>2.3078643407037553</v>
      </c>
    </row>
    <row r="191" spans="1:14" x14ac:dyDescent="0.3">
      <c r="A191">
        <v>2.7</v>
      </c>
      <c r="B191" s="3">
        <f t="shared" si="64"/>
        <v>199.00261927886814</v>
      </c>
      <c r="C191" s="3">
        <f t="shared" si="65"/>
        <v>4.9868786120478648</v>
      </c>
      <c r="D191" s="3">
        <f t="shared" si="66"/>
        <v>2.4993598960072827E-6</v>
      </c>
      <c r="E191" s="3">
        <f t="shared" si="67"/>
        <v>6.263236360594189E-13</v>
      </c>
      <c r="F191" s="3">
        <f t="shared" si="68"/>
        <v>0</v>
      </c>
      <c r="G191" s="3">
        <f t="shared" si="69"/>
        <v>0</v>
      </c>
      <c r="H191" s="3">
        <f t="shared" si="70"/>
        <v>0</v>
      </c>
      <c r="I191" s="3">
        <f t="shared" si="71"/>
        <v>0</v>
      </c>
      <c r="J191" s="3">
        <f t="shared" si="72"/>
        <v>0</v>
      </c>
      <c r="K191" s="3">
        <f t="shared" si="73"/>
        <v>0</v>
      </c>
      <c r="L191" s="3">
        <f t="shared" si="74"/>
        <v>0</v>
      </c>
      <c r="M191" s="3">
        <f t="shared" si="75"/>
        <v>203.98950039027653</v>
      </c>
      <c r="N191">
        <f t="shared" si="76"/>
        <v>2.3096078142890573</v>
      </c>
    </row>
    <row r="192" spans="1:14" x14ac:dyDescent="0.3">
      <c r="A192">
        <v>2.8</v>
      </c>
      <c r="B192" s="3">
        <f t="shared" si="64"/>
        <v>198.74598966909761</v>
      </c>
      <c r="C192" s="3">
        <f t="shared" si="65"/>
        <v>6.2700120933850894</v>
      </c>
      <c r="D192" s="3">
        <f t="shared" si="66"/>
        <v>3.9561101803009535E-6</v>
      </c>
      <c r="E192" s="3">
        <f t="shared" si="67"/>
        <v>1.2480683869168743E-12</v>
      </c>
      <c r="F192" s="3">
        <f t="shared" si="68"/>
        <v>0</v>
      </c>
      <c r="G192" s="3">
        <f t="shared" si="69"/>
        <v>0</v>
      </c>
      <c r="H192" s="3">
        <f t="shared" si="70"/>
        <v>0</v>
      </c>
      <c r="I192" s="3">
        <f t="shared" si="71"/>
        <v>0</v>
      </c>
      <c r="J192" s="3">
        <f t="shared" si="72"/>
        <v>0</v>
      </c>
      <c r="K192" s="3">
        <f t="shared" si="73"/>
        <v>0</v>
      </c>
      <c r="L192" s="3">
        <f t="shared" si="74"/>
        <v>0</v>
      </c>
      <c r="M192" s="3">
        <f t="shared" si="75"/>
        <v>205.01600571859413</v>
      </c>
      <c r="N192">
        <f t="shared" si="76"/>
        <v>2.311787768001683</v>
      </c>
    </row>
    <row r="193" spans="1:14" x14ac:dyDescent="0.3">
      <c r="A193">
        <v>2.9</v>
      </c>
      <c r="B193" s="3">
        <f t="shared" si="64"/>
        <v>198.42385080888926</v>
      </c>
      <c r="C193" s="3">
        <f t="shared" si="65"/>
        <v>7.8806833570109669</v>
      </c>
      <c r="D193" s="3">
        <f t="shared" si="66"/>
        <v>6.2598492993955508E-6</v>
      </c>
      <c r="E193" s="3">
        <f t="shared" si="67"/>
        <v>2.4861875218144512E-12</v>
      </c>
      <c r="F193" s="3">
        <f t="shared" si="68"/>
        <v>0</v>
      </c>
      <c r="G193" s="3">
        <f t="shared" si="69"/>
        <v>0</v>
      </c>
      <c r="H193" s="3">
        <f t="shared" si="70"/>
        <v>0</v>
      </c>
      <c r="I193" s="3">
        <f t="shared" si="71"/>
        <v>0</v>
      </c>
      <c r="J193" s="3">
        <f t="shared" si="72"/>
        <v>0</v>
      </c>
      <c r="K193" s="3">
        <f t="shared" si="73"/>
        <v>0</v>
      </c>
      <c r="L193" s="3">
        <f t="shared" si="74"/>
        <v>0</v>
      </c>
      <c r="M193" s="3">
        <f t="shared" si="75"/>
        <v>206.30454042575201</v>
      </c>
      <c r="N193">
        <f t="shared" si="76"/>
        <v>2.3145087861900708</v>
      </c>
    </row>
    <row r="194" spans="1:14" x14ac:dyDescent="0.3">
      <c r="A194">
        <v>3</v>
      </c>
      <c r="B194" s="3">
        <f t="shared" si="64"/>
        <v>198.01978237425939</v>
      </c>
      <c r="C194" s="3">
        <f t="shared" si="65"/>
        <v>9.900989118712971</v>
      </c>
      <c r="D194" s="3">
        <f t="shared" si="66"/>
        <v>9.9009891187129708E-6</v>
      </c>
      <c r="E194" s="3">
        <f t="shared" si="67"/>
        <v>4.9504945593564855E-12</v>
      </c>
      <c r="F194" s="3">
        <f t="shared" si="68"/>
        <v>0</v>
      </c>
      <c r="G194" s="3">
        <f t="shared" si="69"/>
        <v>0</v>
      </c>
      <c r="H194" s="3">
        <f t="shared" si="70"/>
        <v>0</v>
      </c>
      <c r="I194" s="3">
        <f t="shared" si="71"/>
        <v>0</v>
      </c>
      <c r="J194" s="3">
        <f t="shared" si="72"/>
        <v>0</v>
      </c>
      <c r="K194" s="3">
        <f t="shared" si="73"/>
        <v>0</v>
      </c>
      <c r="L194" s="3">
        <f t="shared" si="74"/>
        <v>0</v>
      </c>
      <c r="M194" s="3">
        <f t="shared" si="75"/>
        <v>207.92078139396642</v>
      </c>
      <c r="N194">
        <f t="shared" si="76"/>
        <v>2.3178978986324816</v>
      </c>
    </row>
    <row r="195" spans="1:14" x14ac:dyDescent="0.3">
      <c r="A195">
        <v>3.1</v>
      </c>
      <c r="B195" s="3">
        <f t="shared" si="64"/>
        <v>197.51342203449624</v>
      </c>
      <c r="C195" s="3">
        <f t="shared" si="65"/>
        <v>12.432733308482675</v>
      </c>
      <c r="D195" s="3">
        <f t="shared" si="66"/>
        <v>1.565188390010862E-5</v>
      </c>
      <c r="E195" s="3">
        <f t="shared" si="67"/>
        <v>9.8522771921493771E-12</v>
      </c>
      <c r="F195" s="3">
        <f t="shared" si="68"/>
        <v>0</v>
      </c>
      <c r="G195" s="3">
        <f t="shared" si="69"/>
        <v>0</v>
      </c>
      <c r="H195" s="3">
        <f t="shared" si="70"/>
        <v>0</v>
      </c>
      <c r="I195" s="3">
        <f t="shared" si="71"/>
        <v>0</v>
      </c>
      <c r="J195" s="3">
        <f t="shared" si="72"/>
        <v>0</v>
      </c>
      <c r="K195" s="3">
        <f t="shared" si="73"/>
        <v>0</v>
      </c>
      <c r="L195" s="3">
        <f t="shared" si="74"/>
        <v>0</v>
      </c>
      <c r="M195" s="3">
        <f t="shared" si="75"/>
        <v>209.94617099487269</v>
      </c>
      <c r="N195">
        <f t="shared" si="76"/>
        <v>2.3221079583692332</v>
      </c>
    </row>
    <row r="196" spans="1:14" x14ac:dyDescent="0.3">
      <c r="A196">
        <v>3.2</v>
      </c>
      <c r="B196" s="3">
        <f t="shared" si="64"/>
        <v>196.87961886919604</v>
      </c>
      <c r="C196" s="3">
        <f t="shared" si="65"/>
        <v>15.60165838400639</v>
      </c>
      <c r="D196" s="3">
        <f t="shared" si="66"/>
        <v>2.4726962163915615E-5</v>
      </c>
      <c r="E196" s="3">
        <f t="shared" si="67"/>
        <v>1.9594797001916717E-11</v>
      </c>
      <c r="F196" s="3">
        <f t="shared" si="68"/>
        <v>0</v>
      </c>
      <c r="G196" s="3">
        <f t="shared" si="69"/>
        <v>0</v>
      </c>
      <c r="H196" s="3">
        <f t="shared" si="70"/>
        <v>0</v>
      </c>
      <c r="I196" s="3">
        <f t="shared" si="71"/>
        <v>0</v>
      </c>
      <c r="J196" s="3">
        <f t="shared" si="72"/>
        <v>0</v>
      </c>
      <c r="K196" s="3">
        <f t="shared" si="73"/>
        <v>0</v>
      </c>
      <c r="L196" s="3">
        <f t="shared" si="74"/>
        <v>0</v>
      </c>
      <c r="M196" s="3">
        <f t="shared" si="75"/>
        <v>212.48130198018416</v>
      </c>
      <c r="N196">
        <f t="shared" si="76"/>
        <v>2.3273207188375711</v>
      </c>
    </row>
    <row r="197" spans="1:14" x14ac:dyDescent="0.3">
      <c r="A197">
        <v>3.3</v>
      </c>
      <c r="B197" s="3">
        <f t="shared" si="64"/>
        <v>196.08746268861466</v>
      </c>
      <c r="C197" s="3">
        <f t="shared" si="65"/>
        <v>19.562296237022963</v>
      </c>
      <c r="D197" s="3">
        <f t="shared" si="66"/>
        <v>3.9031912475989468E-5</v>
      </c>
      <c r="E197" s="3">
        <f t="shared" si="67"/>
        <v>3.8939452022252732E-11</v>
      </c>
      <c r="F197" s="3">
        <f t="shared" si="68"/>
        <v>0</v>
      </c>
      <c r="G197" s="3">
        <f t="shared" si="69"/>
        <v>0</v>
      </c>
      <c r="H197" s="3">
        <f t="shared" si="70"/>
        <v>0</v>
      </c>
      <c r="I197" s="3">
        <f t="shared" si="71"/>
        <v>0</v>
      </c>
      <c r="J197" s="3">
        <f t="shared" si="72"/>
        <v>0</v>
      </c>
      <c r="K197" s="3">
        <f t="shared" si="73"/>
        <v>0</v>
      </c>
      <c r="L197" s="3">
        <f t="shared" si="74"/>
        <v>0</v>
      </c>
      <c r="M197" s="3">
        <f t="shared" si="75"/>
        <v>215.64979795758904</v>
      </c>
      <c r="N197">
        <f t="shared" si="76"/>
        <v>2.3337490555914289</v>
      </c>
    </row>
    <row r="198" spans="1:14" x14ac:dyDescent="0.3">
      <c r="A198">
        <v>3.4</v>
      </c>
      <c r="B198" s="3">
        <f t="shared" si="64"/>
        <v>195.0992064067008</v>
      </c>
      <c r="C198" s="3">
        <f t="shared" si="65"/>
        <v>24.503352468563946</v>
      </c>
      <c r="D198" s="3">
        <f t="shared" si="66"/>
        <v>6.1549638592282572E-5</v>
      </c>
      <c r="E198" s="3">
        <f t="shared" si="67"/>
        <v>7.7302851022136547E-11</v>
      </c>
      <c r="F198" s="3">
        <f t="shared" si="68"/>
        <v>0</v>
      </c>
      <c r="G198" s="3">
        <f t="shared" si="69"/>
        <v>0</v>
      </c>
      <c r="H198" s="3">
        <f t="shared" si="70"/>
        <v>0</v>
      </c>
      <c r="I198" s="3">
        <f t="shared" si="71"/>
        <v>0</v>
      </c>
      <c r="J198" s="3">
        <f t="shared" si="72"/>
        <v>0</v>
      </c>
      <c r="K198" s="3">
        <f t="shared" si="73"/>
        <v>0</v>
      </c>
      <c r="L198" s="3">
        <f t="shared" si="74"/>
        <v>0</v>
      </c>
      <c r="M198" s="3">
        <f t="shared" si="75"/>
        <v>219.60262042498064</v>
      </c>
      <c r="N198">
        <f t="shared" si="76"/>
        <v>2.3416375180609297</v>
      </c>
    </row>
    <row r="199" spans="1:14" x14ac:dyDescent="0.3">
      <c r="A199">
        <v>3.5</v>
      </c>
      <c r="B199" s="3">
        <f t="shared" si="64"/>
        <v>193.86912606669026</v>
      </c>
      <c r="C199" s="3">
        <f t="shared" si="65"/>
        <v>30.653400317853102</v>
      </c>
      <c r="D199" s="3">
        <f t="shared" si="66"/>
        <v>9.6934563033345225E-5</v>
      </c>
      <c r="E199" s="3">
        <f t="shared" si="67"/>
        <v>1.5326700158926563E-10</v>
      </c>
      <c r="F199" s="3">
        <f t="shared" si="68"/>
        <v>0</v>
      </c>
      <c r="G199" s="3">
        <f t="shared" si="69"/>
        <v>0</v>
      </c>
      <c r="H199" s="3">
        <f t="shared" si="70"/>
        <v>0</v>
      </c>
      <c r="I199" s="3">
        <f t="shared" si="71"/>
        <v>0</v>
      </c>
      <c r="J199" s="3">
        <f t="shared" si="72"/>
        <v>0</v>
      </c>
      <c r="K199" s="3">
        <f t="shared" si="73"/>
        <v>0</v>
      </c>
      <c r="L199" s="3">
        <f t="shared" si="74"/>
        <v>0</v>
      </c>
      <c r="M199" s="3">
        <f t="shared" si="75"/>
        <v>224.52262331925968</v>
      </c>
      <c r="N199">
        <f t="shared" si="76"/>
        <v>2.3512601078680651</v>
      </c>
    </row>
    <row r="200" spans="1:14" x14ac:dyDescent="0.3">
      <c r="A200">
        <v>3.6</v>
      </c>
      <c r="B200" s="3">
        <f t="shared" si="64"/>
        <v>192.34240605155287</v>
      </c>
      <c r="C200" s="3">
        <f t="shared" si="65"/>
        <v>38.286445525317824</v>
      </c>
      <c r="D200" s="3">
        <f t="shared" si="66"/>
        <v>1.5242108498634901E-4</v>
      </c>
      <c r="E200" s="3">
        <f t="shared" si="67"/>
        <v>3.033996343830481E-10</v>
      </c>
      <c r="F200" s="3">
        <f t="shared" si="68"/>
        <v>0</v>
      </c>
      <c r="G200" s="3">
        <f t="shared" si="69"/>
        <v>0</v>
      </c>
      <c r="H200" s="3">
        <f t="shared" si="70"/>
        <v>0</v>
      </c>
      <c r="I200" s="3">
        <f t="shared" si="71"/>
        <v>0</v>
      </c>
      <c r="J200" s="3">
        <f t="shared" si="72"/>
        <v>0</v>
      </c>
      <c r="K200" s="3">
        <f t="shared" si="73"/>
        <v>0</v>
      </c>
      <c r="L200" s="3">
        <f t="shared" si="74"/>
        <v>0</v>
      </c>
      <c r="M200" s="3">
        <f t="shared" si="75"/>
        <v>230.62900399825907</v>
      </c>
      <c r="N200">
        <f t="shared" si="76"/>
        <v>2.3629139234457028</v>
      </c>
    </row>
    <row r="201" spans="1:14" x14ac:dyDescent="0.3">
      <c r="A201">
        <v>3.7</v>
      </c>
      <c r="B201" s="3">
        <f t="shared" si="64"/>
        <v>190.45420022398554</v>
      </c>
      <c r="C201" s="3">
        <f t="shared" si="65"/>
        <v>47.72660687147706</v>
      </c>
      <c r="D201" s="3">
        <f t="shared" si="66"/>
        <v>2.3919966068332001E-4</v>
      </c>
      <c r="E201" s="3">
        <f t="shared" si="67"/>
        <v>5.9941908111227794E-10</v>
      </c>
      <c r="F201" s="3">
        <f t="shared" si="68"/>
        <v>0</v>
      </c>
      <c r="G201" s="3">
        <f t="shared" si="69"/>
        <v>0</v>
      </c>
      <c r="H201" s="3">
        <f t="shared" si="70"/>
        <v>0</v>
      </c>
      <c r="I201" s="3">
        <f t="shared" si="71"/>
        <v>0</v>
      </c>
      <c r="J201" s="3">
        <f t="shared" si="72"/>
        <v>0</v>
      </c>
      <c r="K201" s="3">
        <f t="shared" si="73"/>
        <v>0</v>
      </c>
      <c r="L201" s="3">
        <f t="shared" si="74"/>
        <v>0</v>
      </c>
      <c r="M201" s="3">
        <f t="shared" si="75"/>
        <v>238.18104629572269</v>
      </c>
      <c r="N201">
        <f t="shared" si="76"/>
        <v>2.3769071987223729</v>
      </c>
    </row>
    <row r="202" spans="1:14" x14ac:dyDescent="0.3">
      <c r="A202">
        <v>3.8</v>
      </c>
      <c r="B202" s="3">
        <f t="shared" si="64"/>
        <v>188.12910687075015</v>
      </c>
      <c r="C202" s="3">
        <f t="shared" si="65"/>
        <v>59.350720845299556</v>
      </c>
      <c r="D202" s="3">
        <f t="shared" si="66"/>
        <v>3.7447773217535497E-4</v>
      </c>
      <c r="E202" s="3">
        <f t="shared" si="67"/>
        <v>1.1813973773016361E-9</v>
      </c>
      <c r="F202" s="3">
        <f t="shared" si="68"/>
        <v>0</v>
      </c>
      <c r="G202" s="3">
        <f t="shared" si="69"/>
        <v>0</v>
      </c>
      <c r="H202" s="3">
        <f t="shared" si="70"/>
        <v>0</v>
      </c>
      <c r="I202" s="3">
        <f t="shared" si="71"/>
        <v>0</v>
      </c>
      <c r="J202" s="3">
        <f t="shared" si="72"/>
        <v>0</v>
      </c>
      <c r="K202" s="3">
        <f t="shared" si="73"/>
        <v>0</v>
      </c>
      <c r="L202" s="3">
        <f t="shared" si="74"/>
        <v>0</v>
      </c>
      <c r="M202" s="3">
        <f t="shared" si="75"/>
        <v>247.48020219496328</v>
      </c>
      <c r="N202">
        <f t="shared" si="76"/>
        <v>2.3935404621730845</v>
      </c>
    </row>
    <row r="203" spans="1:14" x14ac:dyDescent="0.3">
      <c r="A203">
        <v>3.9</v>
      </c>
      <c r="B203" s="3">
        <f t="shared" si="64"/>
        <v>185.28140574853009</v>
      </c>
      <c r="C203" s="3">
        <f t="shared" si="65"/>
        <v>73.587125977731631</v>
      </c>
      <c r="D203" s="3">
        <f t="shared" si="66"/>
        <v>5.8452331876324896E-4</v>
      </c>
      <c r="E203" s="3">
        <f t="shared" si="67"/>
        <v>2.3215168797419505E-9</v>
      </c>
      <c r="F203" s="3">
        <f t="shared" si="68"/>
        <v>0</v>
      </c>
      <c r="G203" s="3">
        <f t="shared" si="69"/>
        <v>0</v>
      </c>
      <c r="H203" s="3">
        <f t="shared" si="70"/>
        <v>0</v>
      </c>
      <c r="I203" s="3">
        <f t="shared" si="71"/>
        <v>0</v>
      </c>
      <c r="J203" s="3">
        <f t="shared" si="72"/>
        <v>0</v>
      </c>
      <c r="K203" s="3">
        <f t="shared" si="73"/>
        <v>0</v>
      </c>
      <c r="L203" s="3">
        <f t="shared" si="74"/>
        <v>0</v>
      </c>
      <c r="M203" s="3">
        <f t="shared" si="75"/>
        <v>258.86911625190203</v>
      </c>
      <c r="N203">
        <f t="shared" si="76"/>
        <v>2.4130802410821146</v>
      </c>
    </row>
    <row r="204" spans="1:14" x14ac:dyDescent="0.3">
      <c r="A204">
        <v>4</v>
      </c>
      <c r="B204" s="3">
        <f t="shared" si="64"/>
        <v>181.81652892411739</v>
      </c>
      <c r="C204" s="3">
        <f t="shared" si="65"/>
        <v>90.90826446205871</v>
      </c>
      <c r="D204" s="3">
        <f t="shared" si="66"/>
        <v>9.0908264462058713E-4</v>
      </c>
      <c r="E204" s="3">
        <f t="shared" si="67"/>
        <v>4.5454132231029358E-9</v>
      </c>
      <c r="F204" s="3">
        <f t="shared" si="68"/>
        <v>0</v>
      </c>
      <c r="G204" s="3">
        <f t="shared" si="69"/>
        <v>0</v>
      </c>
      <c r="H204" s="3">
        <f t="shared" si="70"/>
        <v>0</v>
      </c>
      <c r="I204" s="3">
        <f t="shared" si="71"/>
        <v>0</v>
      </c>
      <c r="J204" s="3">
        <f t="shared" si="72"/>
        <v>0</v>
      </c>
      <c r="K204" s="3">
        <f t="shared" si="73"/>
        <v>0</v>
      </c>
      <c r="L204" s="3">
        <f t="shared" si="74"/>
        <v>0</v>
      </c>
      <c r="M204" s="3">
        <f t="shared" si="75"/>
        <v>272.72570247336614</v>
      </c>
      <c r="N204">
        <f t="shared" si="76"/>
        <v>2.4357260690613471</v>
      </c>
    </row>
    <row r="205" spans="1:14" x14ac:dyDescent="0.3">
      <c r="A205">
        <v>4.0999999999999996</v>
      </c>
      <c r="B205" s="3">
        <f t="shared" si="64"/>
        <v>177.63434549482241</v>
      </c>
      <c r="C205" s="3">
        <f t="shared" si="65"/>
        <v>111.81419577542833</v>
      </c>
      <c r="D205" s="3">
        <f t="shared" si="66"/>
        <v>1.4076573246101474E-3</v>
      </c>
      <c r="E205" s="3">
        <f t="shared" si="67"/>
        <v>8.8606778852495273E-9</v>
      </c>
      <c r="F205" s="3">
        <f t="shared" si="68"/>
        <v>0</v>
      </c>
      <c r="G205" s="3">
        <f t="shared" si="69"/>
        <v>0</v>
      </c>
      <c r="H205" s="3">
        <f t="shared" si="70"/>
        <v>0</v>
      </c>
      <c r="I205" s="3">
        <f t="shared" si="71"/>
        <v>0</v>
      </c>
      <c r="J205" s="3">
        <f t="shared" si="72"/>
        <v>0</v>
      </c>
      <c r="K205" s="3">
        <f t="shared" si="73"/>
        <v>0</v>
      </c>
      <c r="L205" s="3">
        <f t="shared" si="74"/>
        <v>0</v>
      </c>
      <c r="M205" s="3">
        <f t="shared" si="75"/>
        <v>289.44994893643604</v>
      </c>
      <c r="N205">
        <f t="shared" si="76"/>
        <v>2.4615734772863913</v>
      </c>
    </row>
    <row r="206" spans="1:14" x14ac:dyDescent="0.3">
      <c r="A206">
        <v>4.2</v>
      </c>
      <c r="B206" s="3">
        <f t="shared" si="64"/>
        <v>172.63487907624102</v>
      </c>
      <c r="C206" s="3">
        <f t="shared" si="65"/>
        <v>136.80392231464108</v>
      </c>
      <c r="D206" s="3">
        <f t="shared" si="66"/>
        <v>2.1681960517845383E-3</v>
      </c>
      <c r="E206" s="3">
        <f t="shared" si="67"/>
        <v>1.7181795811971906E-8</v>
      </c>
      <c r="F206" s="3">
        <f t="shared" si="68"/>
        <v>0</v>
      </c>
      <c r="G206" s="3">
        <f t="shared" si="69"/>
        <v>0</v>
      </c>
      <c r="H206" s="3">
        <f t="shared" si="70"/>
        <v>0</v>
      </c>
      <c r="I206" s="3">
        <f t="shared" si="71"/>
        <v>0</v>
      </c>
      <c r="J206" s="3">
        <f t="shared" si="72"/>
        <v>0</v>
      </c>
      <c r="K206" s="3">
        <f t="shared" si="73"/>
        <v>0</v>
      </c>
      <c r="L206" s="3">
        <f t="shared" si="74"/>
        <v>0</v>
      </c>
      <c r="M206" s="3">
        <f t="shared" si="75"/>
        <v>309.44096960411565</v>
      </c>
      <c r="N206">
        <f t="shared" si="76"/>
        <v>2.4905778132258694</v>
      </c>
    </row>
    <row r="207" spans="1:14" x14ac:dyDescent="0.3">
      <c r="A207">
        <v>4.3</v>
      </c>
      <c r="B207" s="3">
        <f t="shared" si="64"/>
        <v>166.72696027510082</v>
      </c>
      <c r="C207" s="3">
        <f t="shared" si="65"/>
        <v>166.33201036311104</v>
      </c>
      <c r="D207" s="3">
        <f t="shared" si="66"/>
        <v>3.3187599205052858E-3</v>
      </c>
      <c r="E207" s="3">
        <f t="shared" si="67"/>
        <v>3.3108983009066548E-8</v>
      </c>
      <c r="F207" s="3">
        <f t="shared" si="68"/>
        <v>0</v>
      </c>
      <c r="G207" s="3">
        <f t="shared" si="69"/>
        <v>0</v>
      </c>
      <c r="H207" s="3">
        <f t="shared" si="70"/>
        <v>0</v>
      </c>
      <c r="I207" s="3">
        <f t="shared" si="71"/>
        <v>0</v>
      </c>
      <c r="J207" s="3">
        <f t="shared" si="72"/>
        <v>0</v>
      </c>
      <c r="K207" s="3">
        <f t="shared" si="73"/>
        <v>0</v>
      </c>
      <c r="L207" s="3">
        <f t="shared" si="74"/>
        <v>0</v>
      </c>
      <c r="M207" s="3">
        <f t="shared" si="75"/>
        <v>333.06228943124131</v>
      </c>
      <c r="N207">
        <f t="shared" si="76"/>
        <v>2.5225254630152625</v>
      </c>
    </row>
    <row r="208" spans="1:14" x14ac:dyDescent="0.3">
      <c r="A208">
        <v>4.4000000000000004</v>
      </c>
      <c r="B208" s="3">
        <f t="shared" si="64"/>
        <v>159.8399375051637</v>
      </c>
      <c r="C208" s="3">
        <f t="shared" si="65"/>
        <v>200.74988511628044</v>
      </c>
      <c r="D208" s="3">
        <f t="shared" si="66"/>
        <v>5.0426091255069303E-3</v>
      </c>
      <c r="E208" s="3">
        <f t="shared" si="67"/>
        <v>6.3332307208836399E-8</v>
      </c>
      <c r="F208" s="3">
        <f t="shared" si="68"/>
        <v>0</v>
      </c>
      <c r="G208" s="3">
        <f t="shared" si="69"/>
        <v>0</v>
      </c>
      <c r="H208" s="3">
        <f t="shared" si="70"/>
        <v>0</v>
      </c>
      <c r="I208" s="3">
        <f t="shared" si="71"/>
        <v>0</v>
      </c>
      <c r="J208" s="3">
        <f t="shared" si="72"/>
        <v>0</v>
      </c>
      <c r="K208" s="3">
        <f t="shared" si="73"/>
        <v>0</v>
      </c>
      <c r="L208" s="3">
        <f t="shared" si="74"/>
        <v>0</v>
      </c>
      <c r="M208" s="3">
        <f t="shared" si="75"/>
        <v>360.59486529390193</v>
      </c>
      <c r="N208">
        <f t="shared" si="76"/>
        <v>2.557019538275453</v>
      </c>
    </row>
    <row r="209" spans="1:14" x14ac:dyDescent="0.3">
      <c r="A209">
        <v>4.5</v>
      </c>
      <c r="B209" s="3">
        <f t="shared" si="64"/>
        <v>151.93784153374148</v>
      </c>
      <c r="C209" s="3">
        <f t="shared" si="65"/>
        <v>240.23482100817739</v>
      </c>
      <c r="D209" s="3">
        <f t="shared" si="66"/>
        <v>7.5968920766870968E-3</v>
      </c>
      <c r="E209" s="3">
        <f t="shared" si="67"/>
        <v>1.2011741050408902E-7</v>
      </c>
      <c r="F209" s="3">
        <f t="shared" si="68"/>
        <v>0</v>
      </c>
      <c r="G209" s="3">
        <f t="shared" si="69"/>
        <v>0</v>
      </c>
      <c r="H209" s="3">
        <f t="shared" si="70"/>
        <v>0</v>
      </c>
      <c r="I209" s="3">
        <f t="shared" si="71"/>
        <v>0</v>
      </c>
      <c r="J209" s="3">
        <f t="shared" si="72"/>
        <v>0</v>
      </c>
      <c r="K209" s="3">
        <f t="shared" si="73"/>
        <v>0</v>
      </c>
      <c r="L209" s="3">
        <f t="shared" si="74"/>
        <v>0</v>
      </c>
      <c r="M209" s="3">
        <f t="shared" si="75"/>
        <v>392.18025955411292</v>
      </c>
      <c r="N209">
        <f t="shared" si="76"/>
        <v>2.5934857296110074</v>
      </c>
    </row>
    <row r="210" spans="1:14" x14ac:dyDescent="0.3">
      <c r="A210">
        <v>4.5999999999999996</v>
      </c>
      <c r="B210" s="3">
        <f t="shared" si="64"/>
        <v>143.03433520330921</v>
      </c>
      <c r="C210" s="3">
        <f t="shared" si="65"/>
        <v>284.71497239894978</v>
      </c>
      <c r="D210" s="3">
        <f t="shared" si="66"/>
        <v>1.1334707207596301E-2</v>
      </c>
      <c r="E210" s="3">
        <f t="shared" si="67"/>
        <v>2.2562141077342484E-7</v>
      </c>
      <c r="F210" s="3">
        <f t="shared" si="68"/>
        <v>0</v>
      </c>
      <c r="G210" s="3">
        <f t="shared" si="69"/>
        <v>0</v>
      </c>
      <c r="H210" s="3">
        <f t="shared" si="70"/>
        <v>0</v>
      </c>
      <c r="I210" s="3">
        <f t="shared" si="71"/>
        <v>0</v>
      </c>
      <c r="J210" s="3">
        <f t="shared" si="72"/>
        <v>0</v>
      </c>
      <c r="K210" s="3">
        <f t="shared" si="73"/>
        <v>0</v>
      </c>
      <c r="L210" s="3">
        <f t="shared" si="74"/>
        <v>0</v>
      </c>
      <c r="M210" s="3">
        <f t="shared" si="75"/>
        <v>427.76064253508804</v>
      </c>
      <c r="N210">
        <f t="shared" si="76"/>
        <v>2.6312008234422786</v>
      </c>
    </row>
    <row r="211" spans="1:14" x14ac:dyDescent="0.3">
      <c r="A211">
        <v>4.7</v>
      </c>
      <c r="B211" s="3">
        <f t="shared" si="64"/>
        <v>133.20559495247747</v>
      </c>
      <c r="C211" s="3">
        <f t="shared" si="65"/>
        <v>333.80471818953606</v>
      </c>
      <c r="D211" s="3">
        <f t="shared" si="66"/>
        <v>1.6729866328114507E-2</v>
      </c>
      <c r="E211" s="3">
        <f t="shared" si="67"/>
        <v>4.1923977119708858E-7</v>
      </c>
      <c r="F211" s="3">
        <f t="shared" si="68"/>
        <v>0</v>
      </c>
      <c r="G211" s="3">
        <f t="shared" si="69"/>
        <v>0</v>
      </c>
      <c r="H211" s="3">
        <f t="shared" si="70"/>
        <v>0</v>
      </c>
      <c r="I211" s="3">
        <f t="shared" si="71"/>
        <v>0</v>
      </c>
      <c r="J211" s="3">
        <f t="shared" si="72"/>
        <v>0</v>
      </c>
      <c r="K211" s="3">
        <f t="shared" si="73"/>
        <v>0</v>
      </c>
      <c r="L211" s="3">
        <f t="shared" si="74"/>
        <v>0</v>
      </c>
      <c r="M211" s="3">
        <f t="shared" si="75"/>
        <v>467.02704342758136</v>
      </c>
      <c r="N211">
        <f t="shared" si="76"/>
        <v>2.669342029326967</v>
      </c>
    </row>
    <row r="212" spans="1:14" x14ac:dyDescent="0.3">
      <c r="A212">
        <v>4.8</v>
      </c>
      <c r="B212" s="3">
        <f t="shared" si="64"/>
        <v>122.59743682354099</v>
      </c>
      <c r="C212" s="3">
        <f t="shared" si="65"/>
        <v>386.76876589129847</v>
      </c>
      <c r="D212" s="3">
        <f t="shared" si="66"/>
        <v>2.4403459345465537E-2</v>
      </c>
      <c r="E212" s="3">
        <f t="shared" si="67"/>
        <v>7.6987709523726458E-7</v>
      </c>
      <c r="F212" s="3">
        <f t="shared" si="68"/>
        <v>0</v>
      </c>
      <c r="G212" s="3">
        <f t="shared" si="69"/>
        <v>0</v>
      </c>
      <c r="H212" s="3">
        <f t="shared" si="70"/>
        <v>0</v>
      </c>
      <c r="I212" s="3">
        <f t="shared" si="71"/>
        <v>0</v>
      </c>
      <c r="J212" s="3">
        <f t="shared" si="72"/>
        <v>0</v>
      </c>
      <c r="K212" s="3">
        <f t="shared" si="73"/>
        <v>0</v>
      </c>
      <c r="L212" s="3">
        <f t="shared" si="74"/>
        <v>0</v>
      </c>
      <c r="M212" s="3">
        <f t="shared" si="75"/>
        <v>509.39060694406203</v>
      </c>
      <c r="N212">
        <f t="shared" si="76"/>
        <v>2.7070509324022862</v>
      </c>
    </row>
    <row r="213" spans="1:14" x14ac:dyDescent="0.3">
      <c r="A213">
        <v>4.9000000000000004</v>
      </c>
      <c r="B213" s="3">
        <f t="shared" si="64"/>
        <v>111.42314282092747</v>
      </c>
      <c r="C213" s="3">
        <f t="shared" si="65"/>
        <v>442.53274172189464</v>
      </c>
      <c r="D213" s="3">
        <f t="shared" si="66"/>
        <v>3.5151625153964944E-2</v>
      </c>
      <c r="E213" s="3">
        <f t="shared" si="67"/>
        <v>1.3960964178119328E-6</v>
      </c>
      <c r="F213" s="3">
        <f t="shared" si="68"/>
        <v>0</v>
      </c>
      <c r="G213" s="3">
        <f t="shared" si="69"/>
        <v>0</v>
      </c>
      <c r="H213" s="3">
        <f t="shared" si="70"/>
        <v>0</v>
      </c>
      <c r="I213" s="3">
        <f t="shared" si="71"/>
        <v>0</v>
      </c>
      <c r="J213" s="3">
        <f t="shared" si="72"/>
        <v>0</v>
      </c>
      <c r="K213" s="3">
        <f t="shared" si="73"/>
        <v>0</v>
      </c>
      <c r="L213" s="3">
        <f t="shared" si="74"/>
        <v>0</v>
      </c>
      <c r="M213" s="3">
        <f t="shared" si="75"/>
        <v>553.99103756407249</v>
      </c>
      <c r="N213">
        <f t="shared" si="76"/>
        <v>2.7435027387934974</v>
      </c>
    </row>
    <row r="214" spans="1:14" x14ac:dyDescent="0.3">
      <c r="A214">
        <v>5</v>
      </c>
      <c r="B214" s="3">
        <f t="shared" si="64"/>
        <v>99.950019992502732</v>
      </c>
      <c r="C214" s="3">
        <f t="shared" si="65"/>
        <v>499.75009996251367</v>
      </c>
      <c r="D214" s="3">
        <f t="shared" si="66"/>
        <v>4.9975009996251374E-2</v>
      </c>
      <c r="E214" s="3">
        <f t="shared" si="67"/>
        <v>2.4987504998125683E-6</v>
      </c>
      <c r="F214" s="3">
        <f t="shared" si="68"/>
        <v>0</v>
      </c>
      <c r="G214" s="3">
        <f t="shared" si="69"/>
        <v>0</v>
      </c>
      <c r="H214" s="3">
        <f t="shared" si="70"/>
        <v>0</v>
      </c>
      <c r="I214" s="3">
        <f t="shared" si="71"/>
        <v>0</v>
      </c>
      <c r="J214" s="3">
        <f t="shared" si="72"/>
        <v>0</v>
      </c>
      <c r="K214" s="3">
        <f t="shared" si="73"/>
        <v>0</v>
      </c>
      <c r="L214" s="3">
        <f t="shared" si="74"/>
        <v>0</v>
      </c>
      <c r="M214" s="3">
        <f t="shared" si="75"/>
        <v>599.75009746376315</v>
      </c>
      <c r="N214">
        <f t="shared" si="76"/>
        <v>2.7779703272158933</v>
      </c>
    </row>
    <row r="215" spans="1:14" x14ac:dyDescent="0.3">
      <c r="A215">
        <v>5.0999999999999996</v>
      </c>
      <c r="B215" s="3">
        <f t="shared" si="64"/>
        <v>88.475589739893678</v>
      </c>
      <c r="C215" s="3">
        <f t="shared" si="65"/>
        <v>556.9208412351378</v>
      </c>
      <c r="D215" s="3">
        <f t="shared" si="66"/>
        <v>7.0112179938870076E-2</v>
      </c>
      <c r="E215" s="3">
        <f t="shared" si="67"/>
        <v>4.4133002500664425E-6</v>
      </c>
      <c r="F215" s="3">
        <f t="shared" si="68"/>
        <v>0</v>
      </c>
      <c r="G215" s="3">
        <f t="shared" si="69"/>
        <v>0</v>
      </c>
      <c r="H215" s="3">
        <f t="shared" si="70"/>
        <v>0</v>
      </c>
      <c r="I215" s="3">
        <f t="shared" si="71"/>
        <v>0</v>
      </c>
      <c r="J215" s="3">
        <f t="shared" si="72"/>
        <v>0</v>
      </c>
      <c r="K215" s="3">
        <f t="shared" si="73"/>
        <v>0</v>
      </c>
      <c r="L215" s="3">
        <f t="shared" si="74"/>
        <v>0</v>
      </c>
      <c r="M215" s="3">
        <f t="shared" si="75"/>
        <v>645.4665475682707</v>
      </c>
      <c r="N215">
        <f t="shared" si="76"/>
        <v>2.8098737391152593</v>
      </c>
    </row>
    <row r="216" spans="1:14" x14ac:dyDescent="0.3">
      <c r="A216">
        <v>5.2</v>
      </c>
      <c r="B216" s="3">
        <f t="shared" si="64"/>
        <v>77.29750971691854</v>
      </c>
      <c r="C216" s="3">
        <f t="shared" si="65"/>
        <v>612.54148472270583</v>
      </c>
      <c r="D216" s="3">
        <f t="shared" si="66"/>
        <v>9.7081282923704146E-2</v>
      </c>
      <c r="E216" s="3">
        <f t="shared" si="67"/>
        <v>7.6931732210585152E-6</v>
      </c>
      <c r="F216" s="3">
        <f t="shared" si="68"/>
        <v>0</v>
      </c>
      <c r="G216" s="3">
        <f t="shared" si="69"/>
        <v>0</v>
      </c>
      <c r="H216" s="3">
        <f t="shared" si="70"/>
        <v>0</v>
      </c>
      <c r="I216" s="3">
        <f t="shared" si="71"/>
        <v>0</v>
      </c>
      <c r="J216" s="3">
        <f t="shared" si="72"/>
        <v>0</v>
      </c>
      <c r="K216" s="3">
        <f t="shared" si="73"/>
        <v>0</v>
      </c>
      <c r="L216" s="3">
        <f t="shared" si="74"/>
        <v>0</v>
      </c>
      <c r="M216" s="3">
        <f t="shared" si="75"/>
        <v>689.93608341572121</v>
      </c>
      <c r="N216">
        <f t="shared" si="76"/>
        <v>2.8388088589899914</v>
      </c>
    </row>
    <row r="217" spans="1:14" x14ac:dyDescent="0.3">
      <c r="A217">
        <v>5.3</v>
      </c>
      <c r="B217" s="3">
        <f t="shared" si="64"/>
        <v>66.683466877024912</v>
      </c>
      <c r="C217" s="3">
        <f t="shared" si="65"/>
        <v>665.25504245601735</v>
      </c>
      <c r="D217" s="3">
        <f t="shared" si="66"/>
        <v>0.13273583160555144</v>
      </c>
      <c r="E217" s="3">
        <f t="shared" si="67"/>
        <v>1.3242140132430605E-5</v>
      </c>
      <c r="F217" s="3">
        <f t="shared" si="68"/>
        <v>0</v>
      </c>
      <c r="G217" s="3">
        <f t="shared" si="69"/>
        <v>0</v>
      </c>
      <c r="H217" s="3">
        <f t="shared" si="70"/>
        <v>0</v>
      </c>
      <c r="I217" s="3">
        <f t="shared" si="71"/>
        <v>0</v>
      </c>
      <c r="J217" s="3">
        <f t="shared" si="72"/>
        <v>0</v>
      </c>
      <c r="K217" s="3">
        <f t="shared" si="73"/>
        <v>0</v>
      </c>
      <c r="L217" s="3">
        <f t="shared" si="74"/>
        <v>0</v>
      </c>
      <c r="M217" s="3">
        <f t="shared" si="75"/>
        <v>732.07125840678793</v>
      </c>
      <c r="N217">
        <f t="shared" si="76"/>
        <v>2.8645533565046231</v>
      </c>
    </row>
    <row r="218" spans="1:14" x14ac:dyDescent="0.3">
      <c r="A218">
        <v>5.4</v>
      </c>
      <c r="B218" s="3">
        <f t="shared" si="64"/>
        <v>56.847290378783057</v>
      </c>
      <c r="C218" s="3">
        <f t="shared" si="65"/>
        <v>713.9696868527526</v>
      </c>
      <c r="D218" s="3">
        <f t="shared" si="66"/>
        <v>0.17934107689145762</v>
      </c>
      <c r="E218" s="3">
        <f t="shared" si="67"/>
        <v>2.2524220882798471E-5</v>
      </c>
      <c r="F218" s="3">
        <f t="shared" si="68"/>
        <v>0</v>
      </c>
      <c r="G218" s="3">
        <f t="shared" si="69"/>
        <v>0</v>
      </c>
      <c r="H218" s="3">
        <f t="shared" si="70"/>
        <v>0</v>
      </c>
      <c r="I218" s="3">
        <f t="shared" si="71"/>
        <v>0</v>
      </c>
      <c r="J218" s="3">
        <f t="shared" si="72"/>
        <v>0</v>
      </c>
      <c r="K218" s="3">
        <f t="shared" si="73"/>
        <v>0</v>
      </c>
      <c r="L218" s="3">
        <f t="shared" si="74"/>
        <v>0</v>
      </c>
      <c r="M218" s="3">
        <f t="shared" si="75"/>
        <v>770.996340832648</v>
      </c>
      <c r="N218">
        <f t="shared" si="76"/>
        <v>2.8870523168836932</v>
      </c>
    </row>
    <row r="219" spans="1:14" x14ac:dyDescent="0.3">
      <c r="A219">
        <v>5.5</v>
      </c>
      <c r="B219" s="3">
        <f t="shared" si="64"/>
        <v>47.935411951189792</v>
      </c>
      <c r="C219" s="3">
        <f t="shared" si="65"/>
        <v>757.92541172107974</v>
      </c>
      <c r="D219" s="3">
        <f t="shared" si="66"/>
        <v>0.23967705975594938</v>
      </c>
      <c r="E219" s="3">
        <f t="shared" si="67"/>
        <v>3.7896270586054063E-5</v>
      </c>
      <c r="F219" s="3">
        <f t="shared" si="68"/>
        <v>0</v>
      </c>
      <c r="G219" s="3">
        <f t="shared" si="69"/>
        <v>0</v>
      </c>
      <c r="H219" s="3">
        <f t="shared" si="70"/>
        <v>0</v>
      </c>
      <c r="I219" s="3">
        <f t="shared" si="71"/>
        <v>0</v>
      </c>
      <c r="J219" s="3">
        <f t="shared" si="72"/>
        <v>0</v>
      </c>
      <c r="K219" s="3">
        <f t="shared" si="73"/>
        <v>0</v>
      </c>
      <c r="L219" s="3">
        <f t="shared" si="74"/>
        <v>0</v>
      </c>
      <c r="M219" s="3">
        <f t="shared" si="75"/>
        <v>806.10053862829614</v>
      </c>
      <c r="N219">
        <f t="shared" si="76"/>
        <v>2.9063892113441456</v>
      </c>
    </row>
    <row r="220" spans="1:14" x14ac:dyDescent="0.3">
      <c r="A220">
        <v>5.6</v>
      </c>
      <c r="B220" s="3">
        <f t="shared" si="64"/>
        <v>40.024599542875421</v>
      </c>
      <c r="C220" s="3">
        <f t="shared" si="65"/>
        <v>796.70400382754656</v>
      </c>
      <c r="D220" s="3">
        <f t="shared" si="66"/>
        <v>0.31717357673242713</v>
      </c>
      <c r="E220" s="3">
        <f t="shared" si="67"/>
        <v>6.3134537603639552E-5</v>
      </c>
      <c r="F220" s="3">
        <f t="shared" si="68"/>
        <v>0</v>
      </c>
      <c r="G220" s="3">
        <f t="shared" si="69"/>
        <v>0</v>
      </c>
      <c r="H220" s="3">
        <f t="shared" si="70"/>
        <v>0</v>
      </c>
      <c r="I220" s="3">
        <f t="shared" si="71"/>
        <v>0</v>
      </c>
      <c r="J220" s="3">
        <f t="shared" si="72"/>
        <v>0</v>
      </c>
      <c r="K220" s="3">
        <f t="shared" si="73"/>
        <v>0</v>
      </c>
      <c r="L220" s="3">
        <f t="shared" si="74"/>
        <v>0</v>
      </c>
      <c r="M220" s="3">
        <f t="shared" si="75"/>
        <v>837.04584008169206</v>
      </c>
      <c r="N220">
        <f t="shared" si="76"/>
        <v>2.9227492424011383</v>
      </c>
    </row>
    <row r="221" spans="1:14" x14ac:dyDescent="0.3">
      <c r="A221">
        <v>5.7</v>
      </c>
      <c r="B221" s="3">
        <f t="shared" si="64"/>
        <v>33.129016804085218</v>
      </c>
      <c r="C221" s="3">
        <f t="shared" si="65"/>
        <v>830.19201424154608</v>
      </c>
      <c r="D221" s="3">
        <f t="shared" si="66"/>
        <v>0.4160816389971746</v>
      </c>
      <c r="E221" s="3">
        <f t="shared" si="67"/>
        <v>1.042674028060479E-4</v>
      </c>
      <c r="F221" s="3">
        <f t="shared" si="68"/>
        <v>0</v>
      </c>
      <c r="G221" s="3">
        <f t="shared" si="69"/>
        <v>0</v>
      </c>
      <c r="H221" s="3">
        <f t="shared" si="70"/>
        <v>0</v>
      </c>
      <c r="I221" s="3">
        <f t="shared" si="71"/>
        <v>0</v>
      </c>
      <c r="J221" s="3">
        <f t="shared" si="72"/>
        <v>0</v>
      </c>
      <c r="K221" s="3">
        <f t="shared" si="73"/>
        <v>0</v>
      </c>
      <c r="L221" s="3">
        <f t="shared" si="74"/>
        <v>0</v>
      </c>
      <c r="M221" s="3">
        <f t="shared" si="75"/>
        <v>863.7372169520313</v>
      </c>
      <c r="N221">
        <f t="shared" si="76"/>
        <v>2.9363816330036436</v>
      </c>
    </row>
    <row r="222" spans="1:14" x14ac:dyDescent="0.3">
      <c r="A222">
        <v>5.8</v>
      </c>
      <c r="B222" s="3">
        <f t="shared" si="64"/>
        <v>27.213071467474848</v>
      </c>
      <c r="C222" s="3">
        <f t="shared" si="65"/>
        <v>858.51436541338364</v>
      </c>
      <c r="D222" s="3">
        <f t="shared" si="66"/>
        <v>0.5416859441993277</v>
      </c>
      <c r="E222" s="3">
        <f t="shared" si="67"/>
        <v>1.7089036244712723E-4</v>
      </c>
      <c r="F222" s="3">
        <f t="shared" si="68"/>
        <v>0</v>
      </c>
      <c r="G222" s="3">
        <f t="shared" si="69"/>
        <v>0</v>
      </c>
      <c r="H222" s="3">
        <f t="shared" si="70"/>
        <v>0</v>
      </c>
      <c r="I222" s="3">
        <f t="shared" si="71"/>
        <v>0</v>
      </c>
      <c r="J222" s="3">
        <f t="shared" si="72"/>
        <v>0</v>
      </c>
      <c r="K222" s="3">
        <f t="shared" si="73"/>
        <v>0</v>
      </c>
      <c r="L222" s="3">
        <f t="shared" si="74"/>
        <v>0</v>
      </c>
      <c r="M222" s="3">
        <f t="shared" si="75"/>
        <v>886.2692937154203</v>
      </c>
      <c r="N222">
        <f t="shared" si="76"/>
        <v>2.9475657027050146</v>
      </c>
    </row>
    <row r="223" spans="1:14" x14ac:dyDescent="0.3">
      <c r="A223">
        <v>5.9</v>
      </c>
      <c r="B223" s="3">
        <f t="shared" si="64"/>
        <v>22.206361450902563</v>
      </c>
      <c r="C223" s="3">
        <f t="shared" si="65"/>
        <v>881.95699454724047</v>
      </c>
      <c r="D223" s="3">
        <f t="shared" si="66"/>
        <v>0.70056334258144393</v>
      </c>
      <c r="E223" s="3">
        <f t="shared" si="67"/>
        <v>2.7823862161263088E-4</v>
      </c>
      <c r="F223" s="3">
        <f t="shared" si="68"/>
        <v>0</v>
      </c>
      <c r="G223" s="3">
        <f t="shared" si="69"/>
        <v>0</v>
      </c>
      <c r="H223" s="3">
        <f t="shared" si="70"/>
        <v>0</v>
      </c>
      <c r="I223" s="3">
        <f t="shared" si="71"/>
        <v>0</v>
      </c>
      <c r="J223" s="3">
        <f t="shared" si="72"/>
        <v>0</v>
      </c>
      <c r="K223" s="3">
        <f t="shared" si="73"/>
        <v>0</v>
      </c>
      <c r="L223" s="3">
        <f t="shared" si="74"/>
        <v>0</v>
      </c>
      <c r="M223" s="3">
        <f t="shared" si="75"/>
        <v>904.86419757934607</v>
      </c>
      <c r="N223">
        <f t="shared" si="76"/>
        <v>2.9565834049870396</v>
      </c>
    </row>
    <row r="224" spans="1:14" x14ac:dyDescent="0.3">
      <c r="A224">
        <v>6</v>
      </c>
      <c r="B224" s="3">
        <f t="shared" si="64"/>
        <v>18.017855694993738</v>
      </c>
      <c r="C224" s="3">
        <f t="shared" si="65"/>
        <v>900.89278474968705</v>
      </c>
      <c r="D224" s="3">
        <f t="shared" si="66"/>
        <v>0.90089278474968693</v>
      </c>
      <c r="E224" s="3">
        <f t="shared" si="67"/>
        <v>4.5044639237484352E-4</v>
      </c>
      <c r="F224" s="3">
        <f t="shared" si="68"/>
        <v>0</v>
      </c>
      <c r="G224" s="3">
        <f t="shared" si="69"/>
        <v>0</v>
      </c>
      <c r="H224" s="3">
        <f t="shared" si="70"/>
        <v>0</v>
      </c>
      <c r="I224" s="3">
        <f t="shared" si="71"/>
        <v>0</v>
      </c>
      <c r="J224" s="3">
        <f t="shared" si="72"/>
        <v>0</v>
      </c>
      <c r="K224" s="3">
        <f t="shared" si="73"/>
        <v>0</v>
      </c>
      <c r="L224" s="3">
        <f t="shared" si="74"/>
        <v>0</v>
      </c>
      <c r="M224" s="3">
        <f t="shared" si="75"/>
        <v>919.81198367582283</v>
      </c>
      <c r="N224">
        <f t="shared" si="76"/>
        <v>2.963699063435866</v>
      </c>
    </row>
    <row r="225" spans="1:14" x14ac:dyDescent="0.3">
      <c r="A225">
        <v>6.1</v>
      </c>
      <c r="B225" s="3">
        <f t="shared" si="64"/>
        <v>14.547630909741386</v>
      </c>
      <c r="C225" s="3">
        <f t="shared" si="65"/>
        <v>915.71911168378699</v>
      </c>
      <c r="D225" s="3">
        <f t="shared" si="66"/>
        <v>1.1528220597643011</v>
      </c>
      <c r="E225" s="3">
        <f t="shared" si="67"/>
        <v>7.2565849315708679E-4</v>
      </c>
      <c r="F225" s="3">
        <f t="shared" si="68"/>
        <v>0</v>
      </c>
      <c r="G225" s="3">
        <f t="shared" si="69"/>
        <v>0</v>
      </c>
      <c r="H225" s="3">
        <f t="shared" si="70"/>
        <v>0</v>
      </c>
      <c r="I225" s="3">
        <f t="shared" si="71"/>
        <v>0</v>
      </c>
      <c r="J225" s="3">
        <f t="shared" si="72"/>
        <v>0</v>
      </c>
      <c r="K225" s="3">
        <f t="shared" si="73"/>
        <v>0</v>
      </c>
      <c r="L225" s="3">
        <f t="shared" si="74"/>
        <v>0</v>
      </c>
      <c r="M225" s="3">
        <f t="shared" si="75"/>
        <v>931.42029031178583</v>
      </c>
      <c r="N225">
        <f t="shared" si="76"/>
        <v>2.9691456944883412</v>
      </c>
    </row>
    <row r="226" spans="1:14" x14ac:dyDescent="0.3">
      <c r="A226">
        <v>6.2</v>
      </c>
      <c r="B226" s="3">
        <f t="shared" si="64"/>
        <v>11.695551684825579</v>
      </c>
      <c r="C226" s="3">
        <f t="shared" si="65"/>
        <v>926.81001236785937</v>
      </c>
      <c r="D226" s="3">
        <f t="shared" si="66"/>
        <v>1.4688948793066225</v>
      </c>
      <c r="E226" s="3">
        <f t="shared" si="67"/>
        <v>1.1640207473270288E-3</v>
      </c>
      <c r="F226" s="3">
        <f t="shared" si="68"/>
        <v>0</v>
      </c>
      <c r="G226" s="3">
        <f t="shared" si="69"/>
        <v>0</v>
      </c>
      <c r="H226" s="3">
        <f t="shared" si="70"/>
        <v>0</v>
      </c>
      <c r="I226" s="3">
        <f t="shared" si="71"/>
        <v>0</v>
      </c>
      <c r="J226" s="3">
        <f t="shared" si="72"/>
        <v>0</v>
      </c>
      <c r="K226" s="3">
        <f t="shared" si="73"/>
        <v>0</v>
      </c>
      <c r="L226" s="3">
        <f t="shared" si="74"/>
        <v>0</v>
      </c>
      <c r="M226" s="3">
        <f t="shared" si="75"/>
        <v>939.97562295273883</v>
      </c>
      <c r="N226">
        <f t="shared" si="76"/>
        <v>2.9731165908822654</v>
      </c>
    </row>
    <row r="227" spans="1:14" x14ac:dyDescent="0.3">
      <c r="A227">
        <v>6.3</v>
      </c>
      <c r="B227" s="3">
        <f t="shared" si="64"/>
        <v>9.3670125807276108</v>
      </c>
      <c r="C227" s="3">
        <f t="shared" si="65"/>
        <v>934.48236030826001</v>
      </c>
      <c r="D227" s="3">
        <f t="shared" si="66"/>
        <v>1.8645374375262425</v>
      </c>
      <c r="E227" s="3">
        <f t="shared" si="67"/>
        <v>1.860120641972377E-3</v>
      </c>
      <c r="F227" s="3">
        <f t="shared" si="68"/>
        <v>0</v>
      </c>
      <c r="G227" s="3">
        <f t="shared" si="69"/>
        <v>0</v>
      </c>
      <c r="H227" s="3">
        <f t="shared" si="70"/>
        <v>0</v>
      </c>
      <c r="I227" s="3">
        <f t="shared" si="71"/>
        <v>0</v>
      </c>
      <c r="J227" s="3">
        <f t="shared" si="72"/>
        <v>0</v>
      </c>
      <c r="K227" s="3">
        <f t="shared" si="73"/>
        <v>0</v>
      </c>
      <c r="L227" s="3">
        <f t="shared" si="74"/>
        <v>0</v>
      </c>
      <c r="M227" s="3">
        <f t="shared" si="75"/>
        <v>945.71577044715582</v>
      </c>
      <c r="N227">
        <f t="shared" si="76"/>
        <v>2.9757606312495377</v>
      </c>
    </row>
    <row r="228" spans="1:14" x14ac:dyDescent="0.3">
      <c r="A228">
        <v>6.4</v>
      </c>
      <c r="B228" s="3">
        <f t="shared" si="64"/>
        <v>7.4762424026373964</v>
      </c>
      <c r="C228" s="3">
        <f t="shared" si="65"/>
        <v>938.97359249307567</v>
      </c>
      <c r="D228" s="3">
        <f t="shared" si="66"/>
        <v>2.3585950265291689</v>
      </c>
      <c r="E228" s="3">
        <f t="shared" si="67"/>
        <v>2.9622614222823067E-3</v>
      </c>
      <c r="F228" s="3">
        <f t="shared" si="68"/>
        <v>0</v>
      </c>
      <c r="G228" s="3">
        <f t="shared" si="69"/>
        <v>0</v>
      </c>
      <c r="H228" s="3">
        <f t="shared" si="70"/>
        <v>0</v>
      </c>
      <c r="I228" s="3">
        <f t="shared" si="71"/>
        <v>0</v>
      </c>
      <c r="J228" s="3">
        <f t="shared" si="72"/>
        <v>0</v>
      </c>
      <c r="K228" s="3">
        <f t="shared" si="73"/>
        <v>0</v>
      </c>
      <c r="L228" s="3">
        <f t="shared" si="74"/>
        <v>0</v>
      </c>
      <c r="M228" s="3">
        <f t="shared" si="75"/>
        <v>948.81139218366445</v>
      </c>
      <c r="N228">
        <f t="shared" si="76"/>
        <v>2.9771798905362075</v>
      </c>
    </row>
    <row r="229" spans="1:14" x14ac:dyDescent="0.3">
      <c r="A229">
        <v>6.5</v>
      </c>
      <c r="B229" s="3">
        <f t="shared" ref="B229:B292" si="77">$E$6*B85</f>
        <v>5.9477893157908923</v>
      </c>
      <c r="C229" s="3">
        <f t="shared" ref="C229:C292" si="78">$E$7*C85</f>
        <v>940.42806403568727</v>
      </c>
      <c r="D229" s="3">
        <f t="shared" ref="D229:D292" si="79">$E$8*D85</f>
        <v>2.9738946578954573</v>
      </c>
      <c r="E229" s="3">
        <f t="shared" ref="E229:E292" si="80">$E$9*E85</f>
        <v>4.7021403201784537E-3</v>
      </c>
      <c r="F229" s="3">
        <f t="shared" ref="F229:F292" si="81">$E$10*F85</f>
        <v>0</v>
      </c>
      <c r="G229" s="3">
        <f t="shared" ref="G229:G292" si="82">$E$11*G85</f>
        <v>0</v>
      </c>
      <c r="H229" s="3">
        <f t="shared" ref="H229:H292" si="83">$E$12*H85</f>
        <v>0</v>
      </c>
      <c r="I229" s="3">
        <f t="shared" ref="I229:I292" si="84">$E$13*I85</f>
        <v>0</v>
      </c>
      <c r="J229" s="3">
        <f t="shared" ref="J229:J292" si="85">$E$14*J85</f>
        <v>0</v>
      </c>
      <c r="K229" s="3">
        <f t="shared" ref="K229:K292" si="86">$E$15*K85</f>
        <v>0</v>
      </c>
      <c r="L229" s="3">
        <f t="shared" ref="L229:L292" si="87">$E$16*L85</f>
        <v>0</v>
      </c>
      <c r="M229" s="3">
        <f t="shared" ref="M229:M292" si="88">SUM(B229:L229)</f>
        <v>949.35445014969389</v>
      </c>
      <c r="N229">
        <f t="shared" ref="N229:N292" si="89">LOG(M229)</f>
        <v>2.9774283905135808</v>
      </c>
    </row>
    <row r="230" spans="1:14" x14ac:dyDescent="0.3">
      <c r="A230">
        <v>6.6</v>
      </c>
      <c r="B230" s="3">
        <f t="shared" si="77"/>
        <v>4.7167675624852698</v>
      </c>
      <c r="C230" s="3">
        <f t="shared" si="78"/>
        <v>938.88949422976418</v>
      </c>
      <c r="D230" s="3">
        <f t="shared" si="79"/>
        <v>3.7377864001021588</v>
      </c>
      <c r="E230" s="3">
        <f t="shared" si="80"/>
        <v>7.4401978393900696E-3</v>
      </c>
      <c r="F230" s="3">
        <f t="shared" si="81"/>
        <v>0</v>
      </c>
      <c r="G230" s="3">
        <f t="shared" si="82"/>
        <v>0</v>
      </c>
      <c r="H230" s="3">
        <f t="shared" si="83"/>
        <v>0</v>
      </c>
      <c r="I230" s="3">
        <f t="shared" si="84"/>
        <v>0</v>
      </c>
      <c r="J230" s="3">
        <f t="shared" si="85"/>
        <v>0</v>
      </c>
      <c r="K230" s="3">
        <f t="shared" si="86"/>
        <v>0</v>
      </c>
      <c r="L230" s="3">
        <f t="shared" si="87"/>
        <v>0</v>
      </c>
      <c r="M230" s="3">
        <f t="shared" si="88"/>
        <v>947.35148839019109</v>
      </c>
      <c r="N230">
        <f t="shared" si="89"/>
        <v>2.9765111417769194</v>
      </c>
    </row>
    <row r="231" spans="1:14" x14ac:dyDescent="0.3">
      <c r="A231">
        <v>6.7</v>
      </c>
      <c r="B231" s="3">
        <f t="shared" si="77"/>
        <v>3.7283384203040679</v>
      </c>
      <c r="C231" s="3">
        <f t="shared" si="78"/>
        <v>934.29780944923675</v>
      </c>
      <c r="D231" s="3">
        <f t="shared" si="79"/>
        <v>4.6825813450188418</v>
      </c>
      <c r="E231" s="3">
        <f t="shared" si="80"/>
        <v>1.1734249952723347E-2</v>
      </c>
      <c r="F231" s="3">
        <f t="shared" si="81"/>
        <v>0</v>
      </c>
      <c r="G231" s="3">
        <f t="shared" si="82"/>
        <v>0</v>
      </c>
      <c r="H231" s="3">
        <f t="shared" si="83"/>
        <v>0</v>
      </c>
      <c r="I231" s="3">
        <f t="shared" si="84"/>
        <v>0</v>
      </c>
      <c r="J231" s="3">
        <f t="shared" si="85"/>
        <v>0</v>
      </c>
      <c r="K231" s="3">
        <f t="shared" si="86"/>
        <v>0</v>
      </c>
      <c r="L231" s="3">
        <f t="shared" si="87"/>
        <v>0</v>
      </c>
      <c r="M231" s="3">
        <f t="shared" si="88"/>
        <v>942.72046346451248</v>
      </c>
      <c r="N231">
        <f t="shared" si="89"/>
        <v>2.9743829343363948</v>
      </c>
    </row>
    <row r="232" spans="1:14" x14ac:dyDescent="0.3">
      <c r="A232">
        <v>6.8</v>
      </c>
      <c r="B232" s="3">
        <f t="shared" si="77"/>
        <v>2.9367745470854376</v>
      </c>
      <c r="C232" s="3">
        <f t="shared" si="78"/>
        <v>926.48973478302571</v>
      </c>
      <c r="D232" s="3">
        <f t="shared" si="79"/>
        <v>5.8457550274685701</v>
      </c>
      <c r="E232" s="3">
        <f t="shared" si="80"/>
        <v>1.8442110343066552E-2</v>
      </c>
      <c r="F232" s="3">
        <f t="shared" si="81"/>
        <v>0</v>
      </c>
      <c r="G232" s="3">
        <f t="shared" si="82"/>
        <v>0</v>
      </c>
      <c r="H232" s="3">
        <f t="shared" si="83"/>
        <v>0</v>
      </c>
      <c r="I232" s="3">
        <f t="shared" si="84"/>
        <v>0</v>
      </c>
      <c r="J232" s="3">
        <f t="shared" si="85"/>
        <v>0</v>
      </c>
      <c r="K232" s="3">
        <f t="shared" si="86"/>
        <v>0</v>
      </c>
      <c r="L232" s="3">
        <f t="shared" si="87"/>
        <v>0</v>
      </c>
      <c r="M232" s="3">
        <f t="shared" si="88"/>
        <v>935.29070646792275</v>
      </c>
      <c r="N232">
        <f t="shared" si="89"/>
        <v>2.9709466189923277</v>
      </c>
    </row>
    <row r="233" spans="1:14" x14ac:dyDescent="0.3">
      <c r="A233">
        <v>6.9</v>
      </c>
      <c r="B233" s="3">
        <f t="shared" si="77"/>
        <v>2.3043461584659926</v>
      </c>
      <c r="C233" s="3">
        <f t="shared" si="78"/>
        <v>915.20360812398724</v>
      </c>
      <c r="D233" s="3">
        <f t="shared" si="79"/>
        <v>7.2697206645442121</v>
      </c>
      <c r="E233" s="3">
        <f t="shared" si="80"/>
        <v>2.8872721912030223E-2</v>
      </c>
      <c r="F233" s="3">
        <f t="shared" si="81"/>
        <v>0</v>
      </c>
      <c r="G233" s="3">
        <f t="shared" si="82"/>
        <v>0</v>
      </c>
      <c r="H233" s="3">
        <f t="shared" si="83"/>
        <v>0</v>
      </c>
      <c r="I233" s="3">
        <f t="shared" si="84"/>
        <v>0</v>
      </c>
      <c r="J233" s="3">
        <f t="shared" si="85"/>
        <v>0</v>
      </c>
      <c r="K233" s="3">
        <f t="shared" si="86"/>
        <v>0</v>
      </c>
      <c r="L233" s="3">
        <f t="shared" si="87"/>
        <v>0</v>
      </c>
      <c r="M233" s="3">
        <f t="shared" si="88"/>
        <v>924.80654766890962</v>
      </c>
      <c r="N233">
        <f t="shared" si="89"/>
        <v>2.9660508959103749</v>
      </c>
    </row>
    <row r="234" spans="1:14" x14ac:dyDescent="0.3">
      <c r="A234">
        <v>7</v>
      </c>
      <c r="B234" s="3">
        <f t="shared" si="77"/>
        <v>1.8001800180017995</v>
      </c>
      <c r="C234" s="3">
        <f t="shared" si="78"/>
        <v>900.09000900090007</v>
      </c>
      <c r="D234" s="3">
        <f t="shared" si="79"/>
        <v>9.0009000900090008</v>
      </c>
      <c r="E234" s="3">
        <f t="shared" si="80"/>
        <v>4.5004500450045011E-2</v>
      </c>
      <c r="F234" s="3">
        <f t="shared" si="81"/>
        <v>0</v>
      </c>
      <c r="G234" s="3">
        <f t="shared" si="82"/>
        <v>0</v>
      </c>
      <c r="H234" s="3">
        <f t="shared" si="83"/>
        <v>0</v>
      </c>
      <c r="I234" s="3">
        <f t="shared" si="84"/>
        <v>0</v>
      </c>
      <c r="J234" s="3">
        <f t="shared" si="85"/>
        <v>0</v>
      </c>
      <c r="K234" s="3">
        <f t="shared" si="86"/>
        <v>0</v>
      </c>
      <c r="L234" s="3">
        <f t="shared" si="87"/>
        <v>0</v>
      </c>
      <c r="M234" s="3">
        <f t="shared" si="88"/>
        <v>910.93609360936102</v>
      </c>
      <c r="N234">
        <f t="shared" si="89"/>
        <v>2.9594879102701084</v>
      </c>
    </row>
    <row r="235" spans="1:14" x14ac:dyDescent="0.3">
      <c r="A235">
        <v>7.1</v>
      </c>
      <c r="B235" s="3">
        <f t="shared" si="77"/>
        <v>1.399178688617819</v>
      </c>
      <c r="C235" s="3">
        <f t="shared" si="78"/>
        <v>880.73080337090528</v>
      </c>
      <c r="D235" s="3">
        <f t="shared" si="79"/>
        <v>11.08774389313524</v>
      </c>
      <c r="E235" s="3">
        <f t="shared" si="80"/>
        <v>6.9793212732667698E-2</v>
      </c>
      <c r="F235" s="3">
        <f t="shared" si="81"/>
        <v>0</v>
      </c>
      <c r="G235" s="3">
        <f t="shared" si="82"/>
        <v>0</v>
      </c>
      <c r="H235" s="3">
        <f t="shared" si="83"/>
        <v>0</v>
      </c>
      <c r="I235" s="3">
        <f t="shared" si="84"/>
        <v>0</v>
      </c>
      <c r="J235" s="3">
        <f t="shared" si="85"/>
        <v>0</v>
      </c>
      <c r="K235" s="3">
        <f t="shared" si="86"/>
        <v>0</v>
      </c>
      <c r="L235" s="3">
        <f t="shared" si="87"/>
        <v>0</v>
      </c>
      <c r="M235" s="3">
        <f t="shared" si="88"/>
        <v>893.2875191653909</v>
      </c>
      <c r="N235">
        <f t="shared" si="89"/>
        <v>2.950991266155528</v>
      </c>
    </row>
    <row r="236" spans="1:14" x14ac:dyDescent="0.3">
      <c r="A236">
        <v>7.2</v>
      </c>
      <c r="B236" s="3">
        <f t="shared" si="77"/>
        <v>1.0810443212981231</v>
      </c>
      <c r="C236" s="3">
        <f t="shared" si="78"/>
        <v>856.66989278707217</v>
      </c>
      <c r="D236" s="3">
        <f t="shared" si="79"/>
        <v>13.577302812646257</v>
      </c>
      <c r="E236" s="3">
        <f t="shared" si="80"/>
        <v>0.10759287399873117</v>
      </c>
      <c r="F236" s="3">
        <f t="shared" si="81"/>
        <v>0</v>
      </c>
      <c r="G236" s="3">
        <f t="shared" si="82"/>
        <v>0</v>
      </c>
      <c r="H236" s="3">
        <f t="shared" si="83"/>
        <v>0</v>
      </c>
      <c r="I236" s="3">
        <f t="shared" si="84"/>
        <v>0</v>
      </c>
      <c r="J236" s="3">
        <f t="shared" si="85"/>
        <v>0</v>
      </c>
      <c r="K236" s="3">
        <f t="shared" si="86"/>
        <v>0</v>
      </c>
      <c r="L236" s="3">
        <f t="shared" si="87"/>
        <v>0</v>
      </c>
      <c r="M236" s="3">
        <f t="shared" si="88"/>
        <v>871.43583279501536</v>
      </c>
      <c r="N236">
        <f t="shared" si="89"/>
        <v>2.9402354138338334</v>
      </c>
    </row>
    <row r="237" spans="1:14" x14ac:dyDescent="0.3">
      <c r="A237">
        <v>7.3</v>
      </c>
      <c r="B237" s="3">
        <f t="shared" si="77"/>
        <v>0.82942371750761512</v>
      </c>
      <c r="C237" s="3">
        <f t="shared" si="78"/>
        <v>827.45894334217019</v>
      </c>
      <c r="D237" s="3">
        <f t="shared" si="79"/>
        <v>16.509976468346039</v>
      </c>
      <c r="E237" s="3">
        <f t="shared" si="80"/>
        <v>0.16470866934156944</v>
      </c>
      <c r="F237" s="3">
        <f t="shared" si="81"/>
        <v>0</v>
      </c>
      <c r="G237" s="3">
        <f t="shared" si="82"/>
        <v>0</v>
      </c>
      <c r="H237" s="3">
        <f t="shared" si="83"/>
        <v>0</v>
      </c>
      <c r="I237" s="3">
        <f t="shared" si="84"/>
        <v>0</v>
      </c>
      <c r="J237" s="3">
        <f t="shared" si="85"/>
        <v>0</v>
      </c>
      <c r="K237" s="3">
        <f t="shared" si="86"/>
        <v>0</v>
      </c>
      <c r="L237" s="3">
        <f t="shared" si="87"/>
        <v>0</v>
      </c>
      <c r="M237" s="3">
        <f t="shared" si="88"/>
        <v>844.96305219736553</v>
      </c>
      <c r="N237">
        <f t="shared" si="89"/>
        <v>2.9268377189170001</v>
      </c>
    </row>
    <row r="238" spans="1:14" x14ac:dyDescent="0.3">
      <c r="A238">
        <v>7.4</v>
      </c>
      <c r="B238" s="3">
        <f t="shared" si="77"/>
        <v>0.63117511994919162</v>
      </c>
      <c r="C238" s="3">
        <f t="shared" si="78"/>
        <v>792.72010985340626</v>
      </c>
      <c r="D238" s="3">
        <f t="shared" si="79"/>
        <v>19.912228879255629</v>
      </c>
      <c r="E238" s="3">
        <f t="shared" si="80"/>
        <v>0.25008628771457814</v>
      </c>
      <c r="F238" s="3">
        <f t="shared" si="81"/>
        <v>0</v>
      </c>
      <c r="G238" s="3">
        <f t="shared" si="82"/>
        <v>0</v>
      </c>
      <c r="H238" s="3">
        <f t="shared" si="83"/>
        <v>0</v>
      </c>
      <c r="I238" s="3">
        <f t="shared" si="84"/>
        <v>0</v>
      </c>
      <c r="J238" s="3">
        <f t="shared" si="85"/>
        <v>0</v>
      </c>
      <c r="K238" s="3">
        <f t="shared" si="86"/>
        <v>0</v>
      </c>
      <c r="L238" s="3">
        <f t="shared" si="87"/>
        <v>0</v>
      </c>
      <c r="M238" s="3">
        <f t="shared" si="88"/>
        <v>813.51360014032559</v>
      </c>
      <c r="N238">
        <f t="shared" si="89"/>
        <v>2.9103648177726007</v>
      </c>
    </row>
    <row r="239" spans="1:14" x14ac:dyDescent="0.3">
      <c r="A239">
        <v>7.5</v>
      </c>
      <c r="B239" s="3">
        <f t="shared" si="77"/>
        <v>0.47574866010305195</v>
      </c>
      <c r="C239" s="3">
        <f t="shared" si="78"/>
        <v>752.22467984946263</v>
      </c>
      <c r="D239" s="3">
        <f t="shared" si="79"/>
        <v>23.787433005152746</v>
      </c>
      <c r="E239" s="3">
        <f t="shared" si="80"/>
        <v>0.37611233992473359</v>
      </c>
      <c r="F239" s="3">
        <f t="shared" si="81"/>
        <v>0</v>
      </c>
      <c r="G239" s="3">
        <f t="shared" si="82"/>
        <v>0</v>
      </c>
      <c r="H239" s="3">
        <f t="shared" si="83"/>
        <v>0</v>
      </c>
      <c r="I239" s="3">
        <f t="shared" si="84"/>
        <v>0</v>
      </c>
      <c r="J239" s="3">
        <f t="shared" si="85"/>
        <v>0</v>
      </c>
      <c r="K239" s="3">
        <f t="shared" si="86"/>
        <v>0</v>
      </c>
      <c r="L239" s="3">
        <f t="shared" si="87"/>
        <v>0</v>
      </c>
      <c r="M239" s="3">
        <f t="shared" si="88"/>
        <v>776.86397385464306</v>
      </c>
      <c r="N239">
        <f t="shared" si="89"/>
        <v>2.8903449820236058</v>
      </c>
    </row>
    <row r="240" spans="1:14" x14ac:dyDescent="0.3">
      <c r="A240">
        <v>7.6</v>
      </c>
      <c r="B240" s="3">
        <f t="shared" si="77"/>
        <v>0.35466900080716918</v>
      </c>
      <c r="C240" s="3">
        <f t="shared" si="78"/>
        <v>705.98136197189228</v>
      </c>
      <c r="D240" s="3">
        <f t="shared" si="79"/>
        <v>28.105624247813498</v>
      </c>
      <c r="E240" s="3">
        <f t="shared" si="80"/>
        <v>0.55945252729684092</v>
      </c>
      <c r="F240" s="3">
        <f t="shared" si="81"/>
        <v>0</v>
      </c>
      <c r="G240" s="3">
        <f t="shared" si="82"/>
        <v>0</v>
      </c>
      <c r="H240" s="3">
        <f t="shared" si="83"/>
        <v>0</v>
      </c>
      <c r="I240" s="3">
        <f t="shared" si="84"/>
        <v>0</v>
      </c>
      <c r="J240" s="3">
        <f t="shared" si="85"/>
        <v>0</v>
      </c>
      <c r="K240" s="3">
        <f t="shared" si="86"/>
        <v>0</v>
      </c>
      <c r="L240" s="3">
        <f t="shared" si="87"/>
        <v>0</v>
      </c>
      <c r="M240" s="3">
        <f t="shared" si="88"/>
        <v>735.00110774780967</v>
      </c>
      <c r="N240">
        <f t="shared" si="89"/>
        <v>2.8662879936262335</v>
      </c>
    </row>
    <row r="241" spans="1:14" x14ac:dyDescent="0.3">
      <c r="A241">
        <v>7.7</v>
      </c>
      <c r="B241" s="3">
        <f t="shared" si="77"/>
        <v>0.26110849166985128</v>
      </c>
      <c r="C241" s="3">
        <f t="shared" si="78"/>
        <v>654.32121308301305</v>
      </c>
      <c r="D241" s="3">
        <f t="shared" si="79"/>
        <v>32.793743868871665</v>
      </c>
      <c r="E241" s="3">
        <f t="shared" si="80"/>
        <v>0.82179028849605662</v>
      </c>
      <c r="F241" s="3">
        <f t="shared" si="81"/>
        <v>0</v>
      </c>
      <c r="G241" s="3">
        <f t="shared" si="82"/>
        <v>0</v>
      </c>
      <c r="H241" s="3">
        <f t="shared" si="83"/>
        <v>0</v>
      </c>
      <c r="I241" s="3">
        <f t="shared" si="84"/>
        <v>0</v>
      </c>
      <c r="J241" s="3">
        <f t="shared" si="85"/>
        <v>0</v>
      </c>
      <c r="K241" s="3">
        <f t="shared" si="86"/>
        <v>0</v>
      </c>
      <c r="L241" s="3">
        <f t="shared" si="87"/>
        <v>0</v>
      </c>
      <c r="M241" s="3">
        <f t="shared" si="88"/>
        <v>688.19785573205047</v>
      </c>
      <c r="N241">
        <f t="shared" si="89"/>
        <v>2.8377133151242182</v>
      </c>
    </row>
    <row r="242" spans="1:14" x14ac:dyDescent="0.3">
      <c r="A242">
        <v>7.8</v>
      </c>
      <c r="B242" s="3">
        <f t="shared" si="77"/>
        <v>0.18954051391847293</v>
      </c>
      <c r="C242" s="3">
        <f t="shared" si="78"/>
        <v>597.95989666705407</v>
      </c>
      <c r="D242" s="3">
        <f t="shared" si="79"/>
        <v>37.72871885066953</v>
      </c>
      <c r="E242" s="3">
        <f t="shared" si="80"/>
        <v>1.1902606128329127</v>
      </c>
      <c r="F242" s="3">
        <f t="shared" si="81"/>
        <v>0</v>
      </c>
      <c r="G242" s="3">
        <f t="shared" si="82"/>
        <v>0</v>
      </c>
      <c r="H242" s="3">
        <f t="shared" si="83"/>
        <v>0</v>
      </c>
      <c r="I242" s="3">
        <f t="shared" si="84"/>
        <v>0</v>
      </c>
      <c r="J242" s="3">
        <f t="shared" si="85"/>
        <v>0</v>
      </c>
      <c r="K242" s="3">
        <f t="shared" si="86"/>
        <v>0</v>
      </c>
      <c r="L242" s="3">
        <f t="shared" si="87"/>
        <v>0</v>
      </c>
      <c r="M242" s="3">
        <f t="shared" si="88"/>
        <v>637.06841664447506</v>
      </c>
      <c r="N242">
        <f t="shared" si="89"/>
        <v>2.8041860749972454</v>
      </c>
    </row>
    <row r="243" spans="1:14" x14ac:dyDescent="0.3">
      <c r="A243">
        <v>7.9</v>
      </c>
      <c r="B243" s="3">
        <f t="shared" si="77"/>
        <v>0.13546424895418896</v>
      </c>
      <c r="C243" s="3">
        <f t="shared" si="78"/>
        <v>538.01538870015906</v>
      </c>
      <c r="D243" s="3">
        <f t="shared" si="79"/>
        <v>42.736081396069672</v>
      </c>
      <c r="E243" s="3">
        <f t="shared" si="80"/>
        <v>1.6973238047186658</v>
      </c>
      <c r="F243" s="3">
        <f t="shared" si="81"/>
        <v>0</v>
      </c>
      <c r="G243" s="3">
        <f t="shared" si="82"/>
        <v>0</v>
      </c>
      <c r="H243" s="3">
        <f t="shared" si="83"/>
        <v>0</v>
      </c>
      <c r="I243" s="3">
        <f t="shared" si="84"/>
        <v>0</v>
      </c>
      <c r="J243" s="3">
        <f t="shared" si="85"/>
        <v>0</v>
      </c>
      <c r="K243" s="3">
        <f t="shared" si="86"/>
        <v>0</v>
      </c>
      <c r="L243" s="3">
        <f t="shared" si="87"/>
        <v>0</v>
      </c>
      <c r="M243" s="3">
        <f t="shared" si="88"/>
        <v>582.58425814990164</v>
      </c>
      <c r="N243">
        <f t="shared" si="89"/>
        <v>2.7653587454976272</v>
      </c>
    </row>
    <row r="244" spans="1:14" x14ac:dyDescent="0.3">
      <c r="A244">
        <v>8</v>
      </c>
      <c r="B244" s="3">
        <f t="shared" si="77"/>
        <v>9.5192765349833411E-2</v>
      </c>
      <c r="C244" s="3">
        <f t="shared" si="78"/>
        <v>475.96382674916703</v>
      </c>
      <c r="D244" s="3">
        <f t="shared" si="79"/>
        <v>47.596382674916704</v>
      </c>
      <c r="E244" s="3">
        <f t="shared" si="80"/>
        <v>2.3798191337458356</v>
      </c>
      <c r="F244" s="3">
        <f t="shared" si="81"/>
        <v>0</v>
      </c>
      <c r="G244" s="3">
        <f t="shared" si="82"/>
        <v>0</v>
      </c>
      <c r="H244" s="3">
        <f t="shared" si="83"/>
        <v>0</v>
      </c>
      <c r="I244" s="3">
        <f t="shared" si="84"/>
        <v>0</v>
      </c>
      <c r="J244" s="3">
        <f t="shared" si="85"/>
        <v>0</v>
      </c>
      <c r="K244" s="3">
        <f t="shared" si="86"/>
        <v>0</v>
      </c>
      <c r="L244" s="3">
        <f t="shared" si="87"/>
        <v>0</v>
      </c>
      <c r="M244" s="3">
        <f t="shared" si="88"/>
        <v>526.03522132317948</v>
      </c>
      <c r="N244">
        <f t="shared" si="89"/>
        <v>2.7210148238385212</v>
      </c>
    </row>
    <row r="245" spans="1:14" x14ac:dyDescent="0.3">
      <c r="A245">
        <v>8.1</v>
      </c>
      <c r="B245" s="3">
        <f t="shared" si="77"/>
        <v>6.5695580096985159E-2</v>
      </c>
      <c r="C245" s="3">
        <f t="shared" si="78"/>
        <v>413.52917613326906</v>
      </c>
      <c r="D245" s="3">
        <f t="shared" si="79"/>
        <v>52.060238835247887</v>
      </c>
      <c r="E245" s="3">
        <f t="shared" si="80"/>
        <v>3.2769978806883602</v>
      </c>
      <c r="F245" s="3">
        <f t="shared" si="81"/>
        <v>0</v>
      </c>
      <c r="G245" s="3">
        <f t="shared" si="82"/>
        <v>0</v>
      </c>
      <c r="H245" s="3">
        <f t="shared" si="83"/>
        <v>0</v>
      </c>
      <c r="I245" s="3">
        <f t="shared" si="84"/>
        <v>0</v>
      </c>
      <c r="J245" s="3">
        <f t="shared" si="85"/>
        <v>0</v>
      </c>
      <c r="K245" s="3">
        <f t="shared" si="86"/>
        <v>0</v>
      </c>
      <c r="L245" s="3">
        <f t="shared" si="87"/>
        <v>0</v>
      </c>
      <c r="M245" s="3">
        <f t="shared" si="88"/>
        <v>468.93210842930233</v>
      </c>
      <c r="N245">
        <f t="shared" si="89"/>
        <v>2.6711099705001153</v>
      </c>
    </row>
    <row r="246" spans="1:14" x14ac:dyDescent="0.3">
      <c r="A246">
        <v>8.1999999999999993</v>
      </c>
      <c r="B246" s="3">
        <f t="shared" si="77"/>
        <v>4.4485105862450081E-2</v>
      </c>
      <c r="C246" s="3">
        <f t="shared" si="78"/>
        <v>352.52070723654555</v>
      </c>
      <c r="D246" s="3">
        <f t="shared" si="79"/>
        <v>55.870766910077826</v>
      </c>
      <c r="E246" s="3">
        <f t="shared" si="80"/>
        <v>4.427459906668199</v>
      </c>
      <c r="F246" s="3">
        <f t="shared" si="81"/>
        <v>0</v>
      </c>
      <c r="G246" s="3">
        <f t="shared" si="82"/>
        <v>0</v>
      </c>
      <c r="H246" s="3">
        <f t="shared" si="83"/>
        <v>0</v>
      </c>
      <c r="I246" s="3">
        <f t="shared" si="84"/>
        <v>0</v>
      </c>
      <c r="J246" s="3">
        <f t="shared" si="85"/>
        <v>0</v>
      </c>
      <c r="K246" s="3">
        <f t="shared" si="86"/>
        <v>0</v>
      </c>
      <c r="L246" s="3">
        <f t="shared" si="87"/>
        <v>0</v>
      </c>
      <c r="M246" s="3">
        <f t="shared" si="88"/>
        <v>412.86341915915403</v>
      </c>
      <c r="N246">
        <f t="shared" si="89"/>
        <v>2.6158064048870253</v>
      </c>
    </row>
    <row r="247" spans="1:14" x14ac:dyDescent="0.3">
      <c r="A247">
        <v>8.3000000000000007</v>
      </c>
      <c r="B247" s="3">
        <f t="shared" si="77"/>
        <v>2.9534845723527783E-2</v>
      </c>
      <c r="C247" s="3">
        <f t="shared" si="78"/>
        <v>294.64882325287448</v>
      </c>
      <c r="D247" s="3">
        <f t="shared" si="79"/>
        <v>58.790169318638796</v>
      </c>
      <c r="E247" s="3">
        <f t="shared" si="80"/>
        <v>5.865090466605996</v>
      </c>
      <c r="F247" s="3">
        <f t="shared" si="81"/>
        <v>0</v>
      </c>
      <c r="G247" s="3">
        <f t="shared" si="82"/>
        <v>0</v>
      </c>
      <c r="H247" s="3">
        <f t="shared" si="83"/>
        <v>0</v>
      </c>
      <c r="I247" s="3">
        <f t="shared" si="84"/>
        <v>0</v>
      </c>
      <c r="J247" s="3">
        <f t="shared" si="85"/>
        <v>0</v>
      </c>
      <c r="K247" s="3">
        <f t="shared" si="86"/>
        <v>0</v>
      </c>
      <c r="L247" s="3">
        <f t="shared" si="87"/>
        <v>0</v>
      </c>
      <c r="M247" s="3">
        <f t="shared" si="88"/>
        <v>359.33361788384275</v>
      </c>
      <c r="N247">
        <f t="shared" si="89"/>
        <v>2.5554978500420051</v>
      </c>
    </row>
    <row r="248" spans="1:14" x14ac:dyDescent="0.3">
      <c r="A248">
        <v>8.4</v>
      </c>
      <c r="B248" s="3">
        <f t="shared" si="77"/>
        <v>1.9217182186323779E-2</v>
      </c>
      <c r="C248" s="3">
        <f t="shared" si="78"/>
        <v>241.3568959283719</v>
      </c>
      <c r="D248" s="3">
        <f t="shared" si="79"/>
        <v>60.626111203374819</v>
      </c>
      <c r="E248" s="3">
        <f t="shared" si="80"/>
        <v>7.6142953063474188</v>
      </c>
      <c r="F248" s="3">
        <f t="shared" si="81"/>
        <v>0</v>
      </c>
      <c r="G248" s="3">
        <f t="shared" si="82"/>
        <v>0</v>
      </c>
      <c r="H248" s="3">
        <f t="shared" si="83"/>
        <v>0</v>
      </c>
      <c r="I248" s="3">
        <f t="shared" si="84"/>
        <v>0</v>
      </c>
      <c r="J248" s="3">
        <f t="shared" si="85"/>
        <v>0</v>
      </c>
      <c r="K248" s="3">
        <f t="shared" si="86"/>
        <v>0</v>
      </c>
      <c r="L248" s="3">
        <f t="shared" si="87"/>
        <v>0</v>
      </c>
      <c r="M248" s="3">
        <f t="shared" si="88"/>
        <v>309.61651962028043</v>
      </c>
      <c r="N248">
        <f t="shared" si="89"/>
        <v>2.490824124454436</v>
      </c>
    </row>
    <row r="249" spans="1:14" x14ac:dyDescent="0.3">
      <c r="A249">
        <v>8.5</v>
      </c>
      <c r="B249" s="3">
        <f t="shared" si="77"/>
        <v>1.2250731817426119E-2</v>
      </c>
      <c r="C249" s="3">
        <f t="shared" si="78"/>
        <v>193.70107773480302</v>
      </c>
      <c r="D249" s="3">
        <f t="shared" si="79"/>
        <v>61.25365908713065</v>
      </c>
      <c r="E249" s="3">
        <f t="shared" si="80"/>
        <v>9.6850538867401603</v>
      </c>
      <c r="F249" s="3">
        <f t="shared" si="81"/>
        <v>0</v>
      </c>
      <c r="G249" s="3">
        <f t="shared" si="82"/>
        <v>0</v>
      </c>
      <c r="H249" s="3">
        <f t="shared" si="83"/>
        <v>0</v>
      </c>
      <c r="I249" s="3">
        <f t="shared" si="84"/>
        <v>0</v>
      </c>
      <c r="J249" s="3">
        <f t="shared" si="85"/>
        <v>0</v>
      </c>
      <c r="K249" s="3">
        <f t="shared" si="86"/>
        <v>0</v>
      </c>
      <c r="L249" s="3">
        <f t="shared" si="87"/>
        <v>0</v>
      </c>
      <c r="M249" s="3">
        <f t="shared" si="88"/>
        <v>264.65204144049125</v>
      </c>
      <c r="N249">
        <f t="shared" si="89"/>
        <v>2.4226752483477707</v>
      </c>
    </row>
    <row r="250" spans="1:14" x14ac:dyDescent="0.3">
      <c r="A250">
        <v>8.6</v>
      </c>
      <c r="B250" s="3">
        <f t="shared" si="77"/>
        <v>7.6509405062702759E-3</v>
      </c>
      <c r="C250" s="3">
        <f t="shared" si="78"/>
        <v>152.29471385122</v>
      </c>
      <c r="D250" s="3">
        <f t="shared" si="79"/>
        <v>60.629617621563689</v>
      </c>
      <c r="E250" s="3">
        <f t="shared" si="80"/>
        <v>12.068542761530585</v>
      </c>
      <c r="F250" s="3">
        <f t="shared" si="81"/>
        <v>0</v>
      </c>
      <c r="G250" s="3">
        <f t="shared" si="82"/>
        <v>0</v>
      </c>
      <c r="H250" s="3">
        <f t="shared" si="83"/>
        <v>0</v>
      </c>
      <c r="I250" s="3">
        <f t="shared" si="84"/>
        <v>0</v>
      </c>
      <c r="J250" s="3">
        <f t="shared" si="85"/>
        <v>0</v>
      </c>
      <c r="K250" s="3">
        <f t="shared" si="86"/>
        <v>0</v>
      </c>
      <c r="L250" s="3">
        <f t="shared" si="87"/>
        <v>0</v>
      </c>
      <c r="M250" s="3">
        <f t="shared" si="88"/>
        <v>225.00052517482052</v>
      </c>
      <c r="N250">
        <f t="shared" si="89"/>
        <v>2.3521835318014088</v>
      </c>
    </row>
    <row r="251" spans="1:14" x14ac:dyDescent="0.3">
      <c r="A251">
        <v>8.6999999999999993</v>
      </c>
      <c r="B251" s="3">
        <f t="shared" si="77"/>
        <v>4.6815393650391666E-3</v>
      </c>
      <c r="C251" s="3">
        <f t="shared" si="78"/>
        <v>117.31638817405771</v>
      </c>
      <c r="D251" s="3">
        <f t="shared" si="79"/>
        <v>58.797476048099142</v>
      </c>
      <c r="E251" s="3">
        <f t="shared" si="80"/>
        <v>14.734272182406283</v>
      </c>
      <c r="F251" s="3">
        <f t="shared" si="81"/>
        <v>0</v>
      </c>
      <c r="G251" s="3">
        <f t="shared" si="82"/>
        <v>0</v>
      </c>
      <c r="H251" s="3">
        <f t="shared" si="83"/>
        <v>0</v>
      </c>
      <c r="I251" s="3">
        <f t="shared" si="84"/>
        <v>0</v>
      </c>
      <c r="J251" s="3">
        <f t="shared" si="85"/>
        <v>0</v>
      </c>
      <c r="K251" s="3">
        <f t="shared" si="86"/>
        <v>0</v>
      </c>
      <c r="L251" s="3">
        <f t="shared" si="87"/>
        <v>0</v>
      </c>
      <c r="M251" s="3">
        <f t="shared" si="88"/>
        <v>190.85281794392816</v>
      </c>
      <c r="N251">
        <f t="shared" si="89"/>
        <v>2.2806985766951957</v>
      </c>
    </row>
    <row r="252" spans="1:14" x14ac:dyDescent="0.3">
      <c r="A252">
        <v>8.8000000000000007</v>
      </c>
      <c r="B252" s="3">
        <f t="shared" si="77"/>
        <v>2.8074054656208026E-3</v>
      </c>
      <c r="C252" s="3">
        <f t="shared" si="78"/>
        <v>88.567654873364518</v>
      </c>
      <c r="D252" s="3">
        <f t="shared" si="79"/>
        <v>55.882412325736588</v>
      </c>
      <c r="E252" s="3">
        <f t="shared" si="80"/>
        <v>17.629709242097071</v>
      </c>
      <c r="F252" s="3">
        <f t="shared" si="81"/>
        <v>0</v>
      </c>
      <c r="G252" s="3">
        <f t="shared" si="82"/>
        <v>0</v>
      </c>
      <c r="H252" s="3">
        <f t="shared" si="83"/>
        <v>0</v>
      </c>
      <c r="I252" s="3">
        <f t="shared" si="84"/>
        <v>0</v>
      </c>
      <c r="J252" s="3">
        <f t="shared" si="85"/>
        <v>0</v>
      </c>
      <c r="K252" s="3">
        <f t="shared" si="86"/>
        <v>0</v>
      </c>
      <c r="L252" s="3">
        <f t="shared" si="87"/>
        <v>0</v>
      </c>
      <c r="M252" s="3">
        <f t="shared" si="88"/>
        <v>162.08258384666379</v>
      </c>
      <c r="N252">
        <f t="shared" si="89"/>
        <v>2.2097363513960406</v>
      </c>
    </row>
    <row r="253" spans="1:14" x14ac:dyDescent="0.3">
      <c r="A253">
        <v>8.9</v>
      </c>
      <c r="B253" s="3">
        <f t="shared" si="77"/>
        <v>1.6507269697522511E-3</v>
      </c>
      <c r="C253" s="3">
        <f t="shared" si="78"/>
        <v>65.560951994753665</v>
      </c>
      <c r="D253" s="3">
        <f t="shared" si="79"/>
        <v>52.076915264836245</v>
      </c>
      <c r="E253" s="3">
        <f t="shared" si="80"/>
        <v>20.683082086101759</v>
      </c>
      <c r="F253" s="3">
        <f t="shared" si="81"/>
        <v>0</v>
      </c>
      <c r="G253" s="3">
        <f t="shared" si="82"/>
        <v>0</v>
      </c>
      <c r="H253" s="3">
        <f t="shared" si="83"/>
        <v>0</v>
      </c>
      <c r="I253" s="3">
        <f t="shared" si="84"/>
        <v>0</v>
      </c>
      <c r="J253" s="3">
        <f t="shared" si="85"/>
        <v>0</v>
      </c>
      <c r="K253" s="3">
        <f t="shared" si="86"/>
        <v>0</v>
      </c>
      <c r="L253" s="3">
        <f t="shared" si="87"/>
        <v>0</v>
      </c>
      <c r="M253" s="3">
        <f t="shared" si="88"/>
        <v>138.32260007266143</v>
      </c>
      <c r="N253">
        <f t="shared" si="89"/>
        <v>2.1408931438473906</v>
      </c>
    </row>
    <row r="254" spans="1:14" x14ac:dyDescent="0.3">
      <c r="A254">
        <v>9</v>
      </c>
      <c r="B254" s="3">
        <f t="shared" si="77"/>
        <v>9.5237641725515599E-4</v>
      </c>
      <c r="C254" s="3">
        <f t="shared" si="78"/>
        <v>47.618820862757794</v>
      </c>
      <c r="D254" s="3">
        <f t="shared" si="79"/>
        <v>47.618820862757801</v>
      </c>
      <c r="E254" s="3">
        <f t="shared" si="80"/>
        <v>23.8094104313789</v>
      </c>
      <c r="F254" s="3">
        <f t="shared" si="81"/>
        <v>0</v>
      </c>
      <c r="G254" s="3">
        <f t="shared" si="82"/>
        <v>0</v>
      </c>
      <c r="H254" s="3">
        <f t="shared" si="83"/>
        <v>0</v>
      </c>
      <c r="I254" s="3">
        <f t="shared" si="84"/>
        <v>0</v>
      </c>
      <c r="J254" s="3">
        <f t="shared" si="85"/>
        <v>0</v>
      </c>
      <c r="K254" s="3">
        <f t="shared" si="86"/>
        <v>0</v>
      </c>
      <c r="L254" s="3">
        <f t="shared" si="87"/>
        <v>0</v>
      </c>
      <c r="M254" s="3">
        <f t="shared" si="88"/>
        <v>119.04800453331174</v>
      </c>
      <c r="N254">
        <f t="shared" si="89"/>
        <v>2.0757221202160387</v>
      </c>
    </row>
    <row r="255" spans="1:14" x14ac:dyDescent="0.3">
      <c r="A255">
        <v>9.1</v>
      </c>
      <c r="B255" s="3">
        <f t="shared" si="77"/>
        <v>5.3965695457750093E-4</v>
      </c>
      <c r="C255" s="3">
        <f t="shared" si="78"/>
        <v>33.969392688453389</v>
      </c>
      <c r="D255" s="3">
        <f t="shared" si="79"/>
        <v>42.764931678709047</v>
      </c>
      <c r="E255" s="3">
        <f t="shared" si="80"/>
        <v>26.918929611984161</v>
      </c>
      <c r="F255" s="3">
        <f t="shared" si="81"/>
        <v>0</v>
      </c>
      <c r="G255" s="3">
        <f t="shared" si="82"/>
        <v>0</v>
      </c>
      <c r="H255" s="3">
        <f t="shared" si="83"/>
        <v>0</v>
      </c>
      <c r="I255" s="3">
        <f t="shared" si="84"/>
        <v>0</v>
      </c>
      <c r="J255" s="3">
        <f t="shared" si="85"/>
        <v>0</v>
      </c>
      <c r="K255" s="3">
        <f t="shared" si="86"/>
        <v>0</v>
      </c>
      <c r="L255" s="3">
        <f t="shared" si="87"/>
        <v>0</v>
      </c>
      <c r="M255" s="3">
        <f t="shared" si="88"/>
        <v>103.65379363610117</v>
      </c>
      <c r="N255">
        <f t="shared" si="89"/>
        <v>2.0155852015101998</v>
      </c>
    </row>
    <row r="256" spans="1:14" x14ac:dyDescent="0.3">
      <c r="A256">
        <v>9.1999999999999993</v>
      </c>
      <c r="B256" s="3">
        <f t="shared" si="77"/>
        <v>3.0068597944777958E-4</v>
      </c>
      <c r="C256" s="3">
        <f t="shared" si="78"/>
        <v>23.827758094764434</v>
      </c>
      <c r="D256" s="3">
        <f t="shared" si="79"/>
        <v>37.764451596002374</v>
      </c>
      <c r="E256" s="3">
        <f t="shared" si="80"/>
        <v>29.926311125765725</v>
      </c>
      <c r="F256" s="3">
        <f t="shared" si="81"/>
        <v>0</v>
      </c>
      <c r="G256" s="3">
        <f t="shared" si="82"/>
        <v>0</v>
      </c>
      <c r="H256" s="3">
        <f t="shared" si="83"/>
        <v>0</v>
      </c>
      <c r="I256" s="3">
        <f t="shared" si="84"/>
        <v>0</v>
      </c>
      <c r="J256" s="3">
        <f t="shared" si="85"/>
        <v>0</v>
      </c>
      <c r="K256" s="3">
        <f t="shared" si="86"/>
        <v>0</v>
      </c>
      <c r="L256" s="3">
        <f t="shared" si="87"/>
        <v>0</v>
      </c>
      <c r="M256" s="3">
        <f t="shared" si="88"/>
        <v>91.518821502511983</v>
      </c>
      <c r="N256">
        <f t="shared" si="89"/>
        <v>1.9615104190292449</v>
      </c>
    </row>
    <row r="257" spans="1:14" x14ac:dyDescent="0.3">
      <c r="A257">
        <v>9.3000000000000007</v>
      </c>
      <c r="B257" s="3">
        <f t="shared" si="77"/>
        <v>1.6496355155853613E-4</v>
      </c>
      <c r="C257" s="3">
        <f t="shared" si="78"/>
        <v>16.457277888408708</v>
      </c>
      <c r="D257" s="3">
        <f t="shared" si="79"/>
        <v>32.836586377712635</v>
      </c>
      <c r="E257" s="3">
        <f t="shared" si="80"/>
        <v>32.758801675835358</v>
      </c>
      <c r="F257" s="3">
        <f t="shared" si="81"/>
        <v>0</v>
      </c>
      <c r="G257" s="3">
        <f t="shared" si="82"/>
        <v>0</v>
      </c>
      <c r="H257" s="3">
        <f t="shared" si="83"/>
        <v>0</v>
      </c>
      <c r="I257" s="3">
        <f t="shared" si="84"/>
        <v>0</v>
      </c>
      <c r="J257" s="3">
        <f t="shared" si="85"/>
        <v>0</v>
      </c>
      <c r="K257" s="3">
        <f t="shared" si="86"/>
        <v>0</v>
      </c>
      <c r="L257" s="3">
        <f t="shared" si="87"/>
        <v>0</v>
      </c>
      <c r="M257" s="3">
        <f t="shared" si="88"/>
        <v>82.052830905508259</v>
      </c>
      <c r="N257">
        <f t="shared" si="89"/>
        <v>1.9140935692456897</v>
      </c>
    </row>
    <row r="258" spans="1:14" x14ac:dyDescent="0.3">
      <c r="A258">
        <v>9.4</v>
      </c>
      <c r="B258" s="3">
        <f t="shared" si="77"/>
        <v>8.9247051138144576E-5</v>
      </c>
      <c r="C258" s="3">
        <f t="shared" si="78"/>
        <v>11.20892284030738</v>
      </c>
      <c r="D258" s="3">
        <f t="shared" si="79"/>
        <v>28.155541194406009</v>
      </c>
      <c r="E258" s="3">
        <f t="shared" si="80"/>
        <v>35.361760949018837</v>
      </c>
      <c r="F258" s="3">
        <f t="shared" si="81"/>
        <v>0</v>
      </c>
      <c r="G258" s="3">
        <f t="shared" si="82"/>
        <v>0</v>
      </c>
      <c r="H258" s="3">
        <f t="shared" si="83"/>
        <v>0</v>
      </c>
      <c r="I258" s="3">
        <f t="shared" si="84"/>
        <v>0</v>
      </c>
      <c r="J258" s="3">
        <f t="shared" si="85"/>
        <v>0</v>
      </c>
      <c r="K258" s="3">
        <f t="shared" si="86"/>
        <v>0</v>
      </c>
      <c r="L258" s="3">
        <f t="shared" si="87"/>
        <v>0</v>
      </c>
      <c r="M258" s="3">
        <f t="shared" si="88"/>
        <v>74.726314230783373</v>
      </c>
      <c r="N258">
        <f t="shared" si="89"/>
        <v>1.8734735618265148</v>
      </c>
    </row>
    <row r="259" spans="1:14" x14ac:dyDescent="0.3">
      <c r="A259">
        <v>9.5</v>
      </c>
      <c r="B259" s="3">
        <f t="shared" si="77"/>
        <v>4.7688292873670697E-5</v>
      </c>
      <c r="C259" s="3">
        <f t="shared" si="78"/>
        <v>7.5401811602988023</v>
      </c>
      <c r="D259" s="3">
        <f t="shared" si="79"/>
        <v>23.844146436835427</v>
      </c>
      <c r="E259" s="3">
        <f t="shared" si="80"/>
        <v>37.70090580149413</v>
      </c>
      <c r="F259" s="3">
        <f t="shared" si="81"/>
        <v>0</v>
      </c>
      <c r="G259" s="3">
        <f t="shared" si="82"/>
        <v>0</v>
      </c>
      <c r="H259" s="3">
        <f t="shared" si="83"/>
        <v>0</v>
      </c>
      <c r="I259" s="3">
        <f t="shared" si="84"/>
        <v>0</v>
      </c>
      <c r="J259" s="3">
        <f t="shared" si="85"/>
        <v>0</v>
      </c>
      <c r="K259" s="3">
        <f t="shared" si="86"/>
        <v>0</v>
      </c>
      <c r="L259" s="3">
        <f t="shared" si="87"/>
        <v>0</v>
      </c>
      <c r="M259" s="3">
        <f t="shared" si="88"/>
        <v>69.085281086921242</v>
      </c>
      <c r="N259">
        <f t="shared" si="89"/>
        <v>1.8393855289423711</v>
      </c>
    </row>
    <row r="260" spans="1:14" x14ac:dyDescent="0.3">
      <c r="A260">
        <v>9.6</v>
      </c>
      <c r="B260" s="3">
        <f t="shared" si="77"/>
        <v>2.5207081358715559E-5</v>
      </c>
      <c r="C260" s="3">
        <f t="shared" si="78"/>
        <v>5.0175599188150324</v>
      </c>
      <c r="D260" s="3">
        <f t="shared" si="79"/>
        <v>19.975265823620891</v>
      </c>
      <c r="E260" s="3">
        <f t="shared" si="80"/>
        <v>39.761482790478468</v>
      </c>
      <c r="F260" s="3">
        <f t="shared" si="81"/>
        <v>0</v>
      </c>
      <c r="G260" s="3">
        <f t="shared" si="82"/>
        <v>0</v>
      </c>
      <c r="H260" s="3">
        <f t="shared" si="83"/>
        <v>0</v>
      </c>
      <c r="I260" s="3">
        <f t="shared" si="84"/>
        <v>0</v>
      </c>
      <c r="J260" s="3">
        <f t="shared" si="85"/>
        <v>0</v>
      </c>
      <c r="K260" s="3">
        <f t="shared" si="86"/>
        <v>0</v>
      </c>
      <c r="L260" s="3">
        <f t="shared" si="87"/>
        <v>0</v>
      </c>
      <c r="M260" s="3">
        <f t="shared" si="88"/>
        <v>64.754333739995758</v>
      </c>
      <c r="N260">
        <f t="shared" si="89"/>
        <v>1.8112688392611431</v>
      </c>
    </row>
    <row r="261" spans="1:14" x14ac:dyDescent="0.3">
      <c r="A261">
        <v>9.6999999999999993</v>
      </c>
      <c r="B261" s="3">
        <f t="shared" si="77"/>
        <v>1.320022205405986E-5</v>
      </c>
      <c r="C261" s="3">
        <f t="shared" si="78"/>
        <v>3.3078913872699856</v>
      </c>
      <c r="D261" s="3">
        <f t="shared" si="79"/>
        <v>16.578729335253232</v>
      </c>
      <c r="E261" s="3">
        <f t="shared" si="80"/>
        <v>41.545237462954361</v>
      </c>
      <c r="F261" s="3">
        <f t="shared" si="81"/>
        <v>0</v>
      </c>
      <c r="G261" s="3">
        <f t="shared" si="82"/>
        <v>0</v>
      </c>
      <c r="H261" s="3">
        <f t="shared" si="83"/>
        <v>0</v>
      </c>
      <c r="I261" s="3">
        <f t="shared" si="84"/>
        <v>0</v>
      </c>
      <c r="J261" s="3">
        <f t="shared" si="85"/>
        <v>0</v>
      </c>
      <c r="K261" s="3">
        <f t="shared" si="86"/>
        <v>0</v>
      </c>
      <c r="L261" s="3">
        <f t="shared" si="87"/>
        <v>0</v>
      </c>
      <c r="M261" s="3">
        <f t="shared" si="88"/>
        <v>61.431871385699637</v>
      </c>
      <c r="N261">
        <f t="shared" si="89"/>
        <v>1.7883937453391578</v>
      </c>
    </row>
    <row r="262" spans="1:14" x14ac:dyDescent="0.3">
      <c r="A262">
        <v>9.8000000000000007</v>
      </c>
      <c r="B262" s="3">
        <f t="shared" si="77"/>
        <v>6.857997303629826E-6</v>
      </c>
      <c r="C262" s="3">
        <f t="shared" si="78"/>
        <v>2.1635518835753049</v>
      </c>
      <c r="D262" s="3">
        <f t="shared" si="79"/>
        <v>13.651089511057982</v>
      </c>
      <c r="E262" s="3">
        <f t="shared" si="80"/>
        <v>43.066275935792916</v>
      </c>
      <c r="F262" s="3">
        <f t="shared" si="81"/>
        <v>0</v>
      </c>
      <c r="G262" s="3">
        <f t="shared" si="82"/>
        <v>0</v>
      </c>
      <c r="H262" s="3">
        <f t="shared" si="83"/>
        <v>0</v>
      </c>
      <c r="I262" s="3">
        <f t="shared" si="84"/>
        <v>0</v>
      </c>
      <c r="J262" s="3">
        <f t="shared" si="85"/>
        <v>0</v>
      </c>
      <c r="K262" s="3">
        <f t="shared" si="86"/>
        <v>0</v>
      </c>
      <c r="L262" s="3">
        <f t="shared" si="87"/>
        <v>0</v>
      </c>
      <c r="M262" s="3">
        <f t="shared" si="88"/>
        <v>58.880924188423506</v>
      </c>
      <c r="N262">
        <f t="shared" si="89"/>
        <v>1.7699746180207234</v>
      </c>
    </row>
    <row r="263" spans="1:14" x14ac:dyDescent="0.3">
      <c r="A263">
        <v>9.9</v>
      </c>
      <c r="B263" s="3">
        <f t="shared" si="77"/>
        <v>3.5393387376677656E-6</v>
      </c>
      <c r="C263" s="3">
        <f t="shared" si="78"/>
        <v>1.4056983457914534</v>
      </c>
      <c r="D263" s="3">
        <f t="shared" si="79"/>
        <v>11.165858855673692</v>
      </c>
      <c r="E263" s="3">
        <f t="shared" si="80"/>
        <v>44.346784770038909</v>
      </c>
      <c r="F263" s="3">
        <f t="shared" si="81"/>
        <v>0</v>
      </c>
      <c r="G263" s="3">
        <f t="shared" si="82"/>
        <v>0</v>
      </c>
      <c r="H263" s="3">
        <f t="shared" si="83"/>
        <v>0</v>
      </c>
      <c r="I263" s="3">
        <f t="shared" si="84"/>
        <v>0</v>
      </c>
      <c r="J263" s="3">
        <f t="shared" si="85"/>
        <v>0</v>
      </c>
      <c r="K263" s="3">
        <f t="shared" si="86"/>
        <v>0</v>
      </c>
      <c r="L263" s="3">
        <f t="shared" si="87"/>
        <v>0</v>
      </c>
      <c r="M263" s="3">
        <f t="shared" si="88"/>
        <v>56.918345510842791</v>
      </c>
      <c r="N263">
        <f t="shared" si="89"/>
        <v>1.7552522676252764</v>
      </c>
    </row>
    <row r="264" spans="1:14" x14ac:dyDescent="0.3">
      <c r="A264">
        <v>10</v>
      </c>
      <c r="B264" s="3">
        <f t="shared" si="77"/>
        <v>1.8165304103857361E-6</v>
      </c>
      <c r="C264" s="3">
        <f t="shared" si="78"/>
        <v>0.90826520519286813</v>
      </c>
      <c r="D264" s="3">
        <f t="shared" si="79"/>
        <v>9.0826520519286813</v>
      </c>
      <c r="E264" s="3">
        <f t="shared" si="80"/>
        <v>45.413260259643408</v>
      </c>
      <c r="F264" s="3">
        <f t="shared" si="81"/>
        <v>0</v>
      </c>
      <c r="G264" s="3">
        <f t="shared" si="82"/>
        <v>0</v>
      </c>
      <c r="H264" s="3">
        <f t="shared" si="83"/>
        <v>0</v>
      </c>
      <c r="I264" s="3">
        <f t="shared" si="84"/>
        <v>0</v>
      </c>
      <c r="J264" s="3">
        <f t="shared" si="85"/>
        <v>0</v>
      </c>
      <c r="K264" s="3">
        <f t="shared" si="86"/>
        <v>0</v>
      </c>
      <c r="L264" s="3">
        <f t="shared" si="87"/>
        <v>0</v>
      </c>
      <c r="M264" s="3">
        <f t="shared" si="88"/>
        <v>55.404179333295367</v>
      </c>
      <c r="N264">
        <f t="shared" si="89"/>
        <v>1.7435425263336326</v>
      </c>
    </row>
    <row r="265" spans="1:14" x14ac:dyDescent="0.3">
      <c r="A265">
        <v>10.1</v>
      </c>
      <c r="B265" s="3">
        <f t="shared" si="77"/>
        <v>9.2806969403697725E-7</v>
      </c>
      <c r="C265" s="3">
        <f t="shared" si="78"/>
        <v>0.58418526086959599</v>
      </c>
      <c r="D265" s="3">
        <f t="shared" si="79"/>
        <v>7.3544567010434134</v>
      </c>
      <c r="E265" s="3">
        <f t="shared" si="80"/>
        <v>46.293562154417387</v>
      </c>
      <c r="F265" s="3">
        <f t="shared" si="81"/>
        <v>0</v>
      </c>
      <c r="G265" s="3">
        <f t="shared" si="82"/>
        <v>0</v>
      </c>
      <c r="H265" s="3">
        <f t="shared" si="83"/>
        <v>0</v>
      </c>
      <c r="I265" s="3">
        <f t="shared" si="84"/>
        <v>0</v>
      </c>
      <c r="J265" s="3">
        <f t="shared" si="85"/>
        <v>0</v>
      </c>
      <c r="K265" s="3">
        <f t="shared" si="86"/>
        <v>0</v>
      </c>
      <c r="L265" s="3">
        <f t="shared" si="87"/>
        <v>0</v>
      </c>
      <c r="M265" s="3">
        <f t="shared" si="88"/>
        <v>54.232205044400089</v>
      </c>
      <c r="N265">
        <f t="shared" si="89"/>
        <v>1.7342572629113278</v>
      </c>
    </row>
    <row r="266" spans="1:14" x14ac:dyDescent="0.3">
      <c r="A266">
        <v>10.199999999999999</v>
      </c>
      <c r="B266" s="3">
        <f t="shared" si="77"/>
        <v>4.7238382156567136E-7</v>
      </c>
      <c r="C266" s="3">
        <f t="shared" si="78"/>
        <v>0.37433895151409968</v>
      </c>
      <c r="D266" s="3">
        <f t="shared" si="79"/>
        <v>5.9328725592772882</v>
      </c>
      <c r="E266" s="3">
        <f t="shared" si="80"/>
        <v>47.014846654689691</v>
      </c>
      <c r="F266" s="3">
        <f t="shared" si="81"/>
        <v>0</v>
      </c>
      <c r="G266" s="3">
        <f t="shared" si="82"/>
        <v>0</v>
      </c>
      <c r="H266" s="3">
        <f t="shared" si="83"/>
        <v>0</v>
      </c>
      <c r="I266" s="3">
        <f t="shared" si="84"/>
        <v>0</v>
      </c>
      <c r="J266" s="3">
        <f t="shared" si="85"/>
        <v>0</v>
      </c>
      <c r="K266" s="3">
        <f t="shared" si="86"/>
        <v>0</v>
      </c>
      <c r="L266" s="3">
        <f t="shared" si="87"/>
        <v>0</v>
      </c>
      <c r="M266" s="3">
        <f t="shared" si="88"/>
        <v>53.322058637864899</v>
      </c>
      <c r="N266">
        <f t="shared" si="89"/>
        <v>1.7269069081425357</v>
      </c>
    </row>
    <row r="267" spans="1:14" x14ac:dyDescent="0.3">
      <c r="A267">
        <v>10.3</v>
      </c>
      <c r="B267" s="3">
        <f t="shared" si="77"/>
        <v>2.3971086678998733E-7</v>
      </c>
      <c r="C267" s="3">
        <f t="shared" si="78"/>
        <v>0.23914302949729457</v>
      </c>
      <c r="D267" s="3">
        <f t="shared" si="79"/>
        <v>4.7715307464344532</v>
      </c>
      <c r="E267" s="3">
        <f t="shared" si="80"/>
        <v>47.602277415380186</v>
      </c>
      <c r="F267" s="3">
        <f t="shared" si="81"/>
        <v>0</v>
      </c>
      <c r="G267" s="3">
        <f t="shared" si="82"/>
        <v>0</v>
      </c>
      <c r="H267" s="3">
        <f t="shared" si="83"/>
        <v>0</v>
      </c>
      <c r="I267" s="3">
        <f t="shared" si="84"/>
        <v>0</v>
      </c>
      <c r="J267" s="3">
        <f t="shared" si="85"/>
        <v>0</v>
      </c>
      <c r="K267" s="3">
        <f t="shared" si="86"/>
        <v>0</v>
      </c>
      <c r="L267" s="3">
        <f t="shared" si="87"/>
        <v>0</v>
      </c>
      <c r="M267" s="3">
        <f t="shared" si="88"/>
        <v>52.6129514310228</v>
      </c>
      <c r="N267">
        <f t="shared" si="89"/>
        <v>1.7210926651169449</v>
      </c>
    </row>
    <row r="268" spans="1:14" x14ac:dyDescent="0.3">
      <c r="A268">
        <v>10.4</v>
      </c>
      <c r="B268" s="3">
        <f t="shared" si="77"/>
        <v>1.2134154362068858E-7</v>
      </c>
      <c r="C268" s="3">
        <f t="shared" si="78"/>
        <v>0.15239808849961831</v>
      </c>
      <c r="D268" s="3">
        <f t="shared" si="79"/>
        <v>3.8280669069018893</v>
      </c>
      <c r="E268" s="3">
        <f t="shared" si="80"/>
        <v>48.078346611788689</v>
      </c>
      <c r="F268" s="3">
        <f t="shared" si="81"/>
        <v>0</v>
      </c>
      <c r="G268" s="3">
        <f t="shared" si="82"/>
        <v>0</v>
      </c>
      <c r="H268" s="3">
        <f t="shared" si="83"/>
        <v>0</v>
      </c>
      <c r="I268" s="3">
        <f t="shared" si="84"/>
        <v>0</v>
      </c>
      <c r="J268" s="3">
        <f t="shared" si="85"/>
        <v>0</v>
      </c>
      <c r="K268" s="3">
        <f t="shared" si="86"/>
        <v>0</v>
      </c>
      <c r="L268" s="3">
        <f t="shared" si="87"/>
        <v>0</v>
      </c>
      <c r="M268" s="3">
        <f t="shared" si="88"/>
        <v>52.058811728531737</v>
      </c>
      <c r="N268">
        <f t="shared" si="89"/>
        <v>1.7164942508721162</v>
      </c>
    </row>
    <row r="269" spans="1:14" x14ac:dyDescent="0.3">
      <c r="A269">
        <v>10.5</v>
      </c>
      <c r="B269" s="3">
        <f t="shared" si="77"/>
        <v>6.1300917861193225E-8</v>
      </c>
      <c r="C269" s="3">
        <f t="shared" si="78"/>
        <v>9.6925261550134312E-2</v>
      </c>
      <c r="D269" s="3">
        <f t="shared" si="79"/>
        <v>3.0650458930596778</v>
      </c>
      <c r="E269" s="3">
        <f t="shared" si="80"/>
        <v>48.462630775067424</v>
      </c>
      <c r="F269" s="3">
        <f t="shared" si="81"/>
        <v>0</v>
      </c>
      <c r="G269" s="3">
        <f t="shared" si="82"/>
        <v>0</v>
      </c>
      <c r="H269" s="3">
        <f t="shared" si="83"/>
        <v>0</v>
      </c>
      <c r="I269" s="3">
        <f t="shared" si="84"/>
        <v>0</v>
      </c>
      <c r="J269" s="3">
        <f t="shared" si="85"/>
        <v>0</v>
      </c>
      <c r="K269" s="3">
        <f t="shared" si="86"/>
        <v>0</v>
      </c>
      <c r="L269" s="3">
        <f t="shared" si="87"/>
        <v>0</v>
      </c>
      <c r="M269" s="3">
        <f t="shared" si="88"/>
        <v>51.624601990978157</v>
      </c>
      <c r="N269">
        <f t="shared" si="89"/>
        <v>1.7128567164070578</v>
      </c>
    </row>
    <row r="270" spans="1:14" x14ac:dyDescent="0.3">
      <c r="A270">
        <v>10.6</v>
      </c>
      <c r="B270" s="3">
        <f t="shared" si="77"/>
        <v>3.0919256365757617E-8</v>
      </c>
      <c r="C270" s="3">
        <f t="shared" si="78"/>
        <v>6.1545888336949975E-2</v>
      </c>
      <c r="D270" s="3">
        <f t="shared" si="79"/>
        <v>2.4501859465024687</v>
      </c>
      <c r="E270" s="3">
        <f t="shared" si="80"/>
        <v>48.7718297246021</v>
      </c>
      <c r="F270" s="3">
        <f t="shared" si="81"/>
        <v>0</v>
      </c>
      <c r="G270" s="3">
        <f t="shared" si="82"/>
        <v>0</v>
      </c>
      <c r="H270" s="3">
        <f t="shared" si="83"/>
        <v>0</v>
      </c>
      <c r="I270" s="3">
        <f t="shared" si="84"/>
        <v>0</v>
      </c>
      <c r="J270" s="3">
        <f t="shared" si="85"/>
        <v>0</v>
      </c>
      <c r="K270" s="3">
        <f t="shared" si="86"/>
        <v>0</v>
      </c>
      <c r="L270" s="3">
        <f t="shared" si="87"/>
        <v>0</v>
      </c>
      <c r="M270" s="3">
        <f t="shared" si="88"/>
        <v>51.283561590360776</v>
      </c>
      <c r="N270">
        <f t="shared" si="89"/>
        <v>1.7099781788611537</v>
      </c>
    </row>
    <row r="271" spans="1:14" x14ac:dyDescent="0.3">
      <c r="A271">
        <v>10.7</v>
      </c>
      <c r="B271" s="3">
        <f t="shared" si="77"/>
        <v>1.5575178957968521E-8</v>
      </c>
      <c r="C271" s="3">
        <f t="shared" si="78"/>
        <v>3.9030404275969752E-2</v>
      </c>
      <c r="D271" s="3">
        <f t="shared" si="79"/>
        <v>1.9561540346427355</v>
      </c>
      <c r="E271" s="3">
        <f t="shared" si="80"/>
        <v>49.019971458571042</v>
      </c>
      <c r="F271" s="3">
        <f t="shared" si="81"/>
        <v>0</v>
      </c>
      <c r="G271" s="3">
        <f t="shared" si="82"/>
        <v>0</v>
      </c>
      <c r="H271" s="3">
        <f t="shared" si="83"/>
        <v>0</v>
      </c>
      <c r="I271" s="3">
        <f t="shared" si="84"/>
        <v>0</v>
      </c>
      <c r="J271" s="3">
        <f t="shared" si="85"/>
        <v>0</v>
      </c>
      <c r="K271" s="3">
        <f t="shared" si="86"/>
        <v>0</v>
      </c>
      <c r="L271" s="3">
        <f t="shared" si="87"/>
        <v>0</v>
      </c>
      <c r="M271" s="3">
        <f t="shared" si="88"/>
        <v>51.015155913064923</v>
      </c>
      <c r="N271">
        <f t="shared" si="89"/>
        <v>1.7076992182858703</v>
      </c>
    </row>
    <row r="272" spans="1:14" x14ac:dyDescent="0.3">
      <c r="A272">
        <v>10.8</v>
      </c>
      <c r="B272" s="3">
        <f t="shared" si="77"/>
        <v>7.8377269353168826E-9</v>
      </c>
      <c r="C272" s="3">
        <f t="shared" si="78"/>
        <v>2.4726356869342207E-2</v>
      </c>
      <c r="D272" s="3">
        <f t="shared" si="79"/>
        <v>1.5601276468949794</v>
      </c>
      <c r="E272" s="3">
        <f t="shared" si="80"/>
        <v>49.218699856749609</v>
      </c>
      <c r="F272" s="3">
        <f t="shared" si="81"/>
        <v>0</v>
      </c>
      <c r="G272" s="3">
        <f t="shared" si="82"/>
        <v>0</v>
      </c>
      <c r="H272" s="3">
        <f t="shared" si="83"/>
        <v>0</v>
      </c>
      <c r="I272" s="3">
        <f t="shared" si="84"/>
        <v>0</v>
      </c>
      <c r="J272" s="3">
        <f t="shared" si="85"/>
        <v>0</v>
      </c>
      <c r="K272" s="3">
        <f t="shared" si="86"/>
        <v>0</v>
      </c>
      <c r="L272" s="3">
        <f t="shared" si="87"/>
        <v>0</v>
      </c>
      <c r="M272" s="3">
        <f t="shared" si="88"/>
        <v>50.803553868351656</v>
      </c>
      <c r="N272">
        <f t="shared" si="89"/>
        <v>1.7058940936112725</v>
      </c>
    </row>
    <row r="273" spans="1:14" x14ac:dyDescent="0.3">
      <c r="A273">
        <v>10.9</v>
      </c>
      <c r="B273" s="3">
        <f t="shared" si="77"/>
        <v>3.9408498118763511E-9</v>
      </c>
      <c r="C273" s="3">
        <f t="shared" si="78"/>
        <v>1.5651641371906333E-2</v>
      </c>
      <c r="D273" s="3">
        <f t="shared" si="79"/>
        <v>1.2432540661483922</v>
      </c>
      <c r="E273" s="3">
        <f t="shared" si="80"/>
        <v>49.377590383871997</v>
      </c>
      <c r="F273" s="3">
        <f t="shared" si="81"/>
        <v>0</v>
      </c>
      <c r="G273" s="3">
        <f t="shared" si="82"/>
        <v>0</v>
      </c>
      <c r="H273" s="3">
        <f t="shared" si="83"/>
        <v>0</v>
      </c>
      <c r="I273" s="3">
        <f t="shared" si="84"/>
        <v>0</v>
      </c>
      <c r="J273" s="3">
        <f t="shared" si="85"/>
        <v>0</v>
      </c>
      <c r="K273" s="3">
        <f t="shared" si="86"/>
        <v>0</v>
      </c>
      <c r="L273" s="3">
        <f t="shared" si="87"/>
        <v>0</v>
      </c>
      <c r="M273" s="3">
        <f t="shared" si="88"/>
        <v>50.636496095333143</v>
      </c>
      <c r="N273">
        <f t="shared" si="89"/>
        <v>1.7044636460789997</v>
      </c>
    </row>
    <row r="274" spans="1:14" x14ac:dyDescent="0.3">
      <c r="A274">
        <v>11</v>
      </c>
      <c r="B274" s="3">
        <f t="shared" si="77"/>
        <v>1.9801784140555018E-9</v>
      </c>
      <c r="C274" s="3">
        <f t="shared" si="78"/>
        <v>9.9008920702775109E-3</v>
      </c>
      <c r="D274" s="3">
        <f t="shared" si="79"/>
        <v>0.99008920702775127</v>
      </c>
      <c r="E274" s="3">
        <f t="shared" si="80"/>
        <v>49.504460351387564</v>
      </c>
      <c r="F274" s="3">
        <f t="shared" si="81"/>
        <v>0</v>
      </c>
      <c r="G274" s="3">
        <f t="shared" si="82"/>
        <v>0</v>
      </c>
      <c r="H274" s="3">
        <f t="shared" si="83"/>
        <v>0</v>
      </c>
      <c r="I274" s="3">
        <f t="shared" si="84"/>
        <v>0</v>
      </c>
      <c r="J274" s="3">
        <f t="shared" si="85"/>
        <v>0</v>
      </c>
      <c r="K274" s="3">
        <f t="shared" si="86"/>
        <v>0</v>
      </c>
      <c r="L274" s="3">
        <f t="shared" si="87"/>
        <v>0</v>
      </c>
      <c r="M274" s="3">
        <f t="shared" si="88"/>
        <v>50.504450452465768</v>
      </c>
      <c r="N274">
        <f t="shared" si="89"/>
        <v>1.7033296498371935</v>
      </c>
    </row>
    <row r="275" spans="1:14" x14ac:dyDescent="0.3">
      <c r="A275">
        <v>11.1</v>
      </c>
      <c r="B275" s="3">
        <f t="shared" si="77"/>
        <v>9.944688457480245E-10</v>
      </c>
      <c r="C275" s="3">
        <f t="shared" si="78"/>
        <v>6.2598105057490132E-3</v>
      </c>
      <c r="D275" s="3">
        <f t="shared" si="79"/>
        <v>0.78806345187035354</v>
      </c>
      <c r="E275" s="3">
        <f t="shared" si="80"/>
        <v>49.605655283290915</v>
      </c>
      <c r="F275" s="3">
        <f t="shared" si="81"/>
        <v>0</v>
      </c>
      <c r="G275" s="3">
        <f t="shared" si="82"/>
        <v>0</v>
      </c>
      <c r="H275" s="3">
        <f t="shared" si="83"/>
        <v>0</v>
      </c>
      <c r="I275" s="3">
        <f t="shared" si="84"/>
        <v>0</v>
      </c>
      <c r="J275" s="3">
        <f t="shared" si="85"/>
        <v>0</v>
      </c>
      <c r="K275" s="3">
        <f t="shared" si="86"/>
        <v>0</v>
      </c>
      <c r="L275" s="3">
        <f t="shared" si="87"/>
        <v>0</v>
      </c>
      <c r="M275" s="3">
        <f t="shared" si="88"/>
        <v>50.399978546661487</v>
      </c>
      <c r="N275">
        <f t="shared" si="89"/>
        <v>1.7024303515830548</v>
      </c>
    </row>
    <row r="276" spans="1:14" x14ac:dyDescent="0.3">
      <c r="A276">
        <v>11.2</v>
      </c>
      <c r="B276" s="3">
        <f t="shared" si="77"/>
        <v>4.9922539952473772E-10</v>
      </c>
      <c r="C276" s="3">
        <f t="shared" si="78"/>
        <v>3.9560946860521815E-3</v>
      </c>
      <c r="D276" s="3">
        <f t="shared" si="79"/>
        <v>0.62699875366556868</v>
      </c>
      <c r="E276" s="3">
        <f t="shared" si="80"/>
        <v>49.686302818308107</v>
      </c>
      <c r="F276" s="3">
        <f t="shared" si="81"/>
        <v>0</v>
      </c>
      <c r="G276" s="3">
        <f t="shared" si="82"/>
        <v>0</v>
      </c>
      <c r="H276" s="3">
        <f t="shared" si="83"/>
        <v>0</v>
      </c>
      <c r="I276" s="3">
        <f t="shared" si="84"/>
        <v>0</v>
      </c>
      <c r="J276" s="3">
        <f t="shared" si="85"/>
        <v>0</v>
      </c>
      <c r="K276" s="3">
        <f t="shared" si="86"/>
        <v>0</v>
      </c>
      <c r="L276" s="3">
        <f t="shared" si="87"/>
        <v>0</v>
      </c>
      <c r="M276" s="3">
        <f t="shared" si="88"/>
        <v>50.317257667158955</v>
      </c>
      <c r="N276">
        <f t="shared" si="89"/>
        <v>1.701716963667846</v>
      </c>
    </row>
    <row r="277" spans="1:14" x14ac:dyDescent="0.3">
      <c r="A277">
        <v>11.3</v>
      </c>
      <c r="B277" s="3">
        <f t="shared" si="77"/>
        <v>2.505288345233474E-10</v>
      </c>
      <c r="C277" s="3">
        <f t="shared" si="78"/>
        <v>2.4993537116875615E-3</v>
      </c>
      <c r="D277" s="3">
        <f t="shared" si="79"/>
        <v>0.49868662727078139</v>
      </c>
      <c r="E277" s="3">
        <f t="shared" si="80"/>
        <v>49.750531718616394</v>
      </c>
      <c r="F277" s="3">
        <f t="shared" si="81"/>
        <v>0</v>
      </c>
      <c r="G277" s="3">
        <f t="shared" si="82"/>
        <v>0</v>
      </c>
      <c r="H277" s="3">
        <f t="shared" si="83"/>
        <v>0</v>
      </c>
      <c r="I277" s="3">
        <f t="shared" si="84"/>
        <v>0</v>
      </c>
      <c r="J277" s="3">
        <f t="shared" si="85"/>
        <v>0</v>
      </c>
      <c r="K277" s="3">
        <f t="shared" si="86"/>
        <v>0</v>
      </c>
      <c r="L277" s="3">
        <f t="shared" si="87"/>
        <v>0</v>
      </c>
      <c r="M277" s="3">
        <f t="shared" si="88"/>
        <v>50.251717699849394</v>
      </c>
      <c r="N277">
        <f t="shared" si="89"/>
        <v>1.7011509113625041</v>
      </c>
    </row>
    <row r="278" spans="1:14" x14ac:dyDescent="0.3">
      <c r="A278">
        <v>11.4</v>
      </c>
      <c r="B278" s="3">
        <f t="shared" si="77"/>
        <v>1.2569088526236744E-10</v>
      </c>
      <c r="C278" s="3">
        <f t="shared" si="78"/>
        <v>1.578606146274849E-3</v>
      </c>
      <c r="D278" s="3">
        <f t="shared" si="79"/>
        <v>0.39652793595254404</v>
      </c>
      <c r="E278" s="3">
        <f t="shared" si="80"/>
        <v>49.801657101684995</v>
      </c>
      <c r="F278" s="3">
        <f t="shared" si="81"/>
        <v>0</v>
      </c>
      <c r="G278" s="3">
        <f t="shared" si="82"/>
        <v>0</v>
      </c>
      <c r="H278" s="3">
        <f t="shared" si="83"/>
        <v>0</v>
      </c>
      <c r="I278" s="3">
        <f t="shared" si="84"/>
        <v>0</v>
      </c>
      <c r="J278" s="3">
        <f t="shared" si="85"/>
        <v>0</v>
      </c>
      <c r="K278" s="3">
        <f t="shared" si="86"/>
        <v>0</v>
      </c>
      <c r="L278" s="3">
        <f t="shared" si="87"/>
        <v>0</v>
      </c>
      <c r="M278" s="3">
        <f t="shared" si="88"/>
        <v>50.199763643909506</v>
      </c>
      <c r="N278">
        <f t="shared" si="89"/>
        <v>1.7007016723564234</v>
      </c>
    </row>
    <row r="279" spans="1:14" x14ac:dyDescent="0.3">
      <c r="A279">
        <v>11.5</v>
      </c>
      <c r="B279" s="3">
        <f t="shared" si="77"/>
        <v>6.3046120817803668E-11</v>
      </c>
      <c r="C279" s="3">
        <f t="shared" si="78"/>
        <v>9.9684669711208964E-4</v>
      </c>
      <c r="D279" s="3">
        <f t="shared" si="79"/>
        <v>0.31523060408902082</v>
      </c>
      <c r="E279" s="3">
        <f t="shared" si="80"/>
        <v>49.842334855604875</v>
      </c>
      <c r="F279" s="3">
        <f t="shared" si="81"/>
        <v>0</v>
      </c>
      <c r="G279" s="3">
        <f t="shared" si="82"/>
        <v>0</v>
      </c>
      <c r="H279" s="3">
        <f t="shared" si="83"/>
        <v>0</v>
      </c>
      <c r="I279" s="3">
        <f t="shared" si="84"/>
        <v>0</v>
      </c>
      <c r="J279" s="3">
        <f t="shared" si="85"/>
        <v>0</v>
      </c>
      <c r="K279" s="3">
        <f t="shared" si="86"/>
        <v>0</v>
      </c>
      <c r="L279" s="3">
        <f t="shared" si="87"/>
        <v>0</v>
      </c>
      <c r="M279" s="3">
        <f t="shared" si="88"/>
        <v>50.158562306454051</v>
      </c>
      <c r="N279">
        <f t="shared" si="89"/>
        <v>1.7003450798297988</v>
      </c>
    </row>
    <row r="280" spans="1:14" x14ac:dyDescent="0.3">
      <c r="A280">
        <v>11.6</v>
      </c>
      <c r="B280" s="3">
        <f t="shared" si="77"/>
        <v>3.1618422014098418E-11</v>
      </c>
      <c r="C280" s="3">
        <f t="shared" si="78"/>
        <v>6.2937602626995861E-4</v>
      </c>
      <c r="D280" s="3">
        <f t="shared" si="79"/>
        <v>0.25055910903253753</v>
      </c>
      <c r="E280" s="3">
        <f t="shared" si="80"/>
        <v>49.874688976674513</v>
      </c>
      <c r="F280" s="3">
        <f t="shared" si="81"/>
        <v>0</v>
      </c>
      <c r="G280" s="3">
        <f t="shared" si="82"/>
        <v>0</v>
      </c>
      <c r="H280" s="3">
        <f t="shared" si="83"/>
        <v>0</v>
      </c>
      <c r="I280" s="3">
        <f t="shared" si="84"/>
        <v>0</v>
      </c>
      <c r="J280" s="3">
        <f t="shared" si="85"/>
        <v>0</v>
      </c>
      <c r="K280" s="3">
        <f t="shared" si="86"/>
        <v>0</v>
      </c>
      <c r="L280" s="3">
        <f t="shared" si="87"/>
        <v>0</v>
      </c>
      <c r="M280" s="3">
        <f t="shared" si="88"/>
        <v>50.125877461764937</v>
      </c>
      <c r="N280">
        <f t="shared" si="89"/>
        <v>1.7000619880914241</v>
      </c>
    </row>
    <row r="281" spans="1:14" x14ac:dyDescent="0.3">
      <c r="A281">
        <v>11.7</v>
      </c>
      <c r="B281" s="3">
        <f t="shared" si="77"/>
        <v>1.5854923650858219E-11</v>
      </c>
      <c r="C281" s="3">
        <f t="shared" si="78"/>
        <v>3.9731426619726292E-4</v>
      </c>
      <c r="D281" s="3">
        <f t="shared" si="79"/>
        <v>0.19912883795605626</v>
      </c>
      <c r="E281" s="3">
        <f t="shared" si="80"/>
        <v>49.900415715304696</v>
      </c>
      <c r="F281" s="3">
        <f t="shared" si="81"/>
        <v>0</v>
      </c>
      <c r="G281" s="3">
        <f t="shared" si="82"/>
        <v>0</v>
      </c>
      <c r="H281" s="3">
        <f t="shared" si="83"/>
        <v>0</v>
      </c>
      <c r="I281" s="3">
        <f t="shared" si="84"/>
        <v>0</v>
      </c>
      <c r="J281" s="3">
        <f t="shared" si="85"/>
        <v>0</v>
      </c>
      <c r="K281" s="3">
        <f t="shared" si="86"/>
        <v>0</v>
      </c>
      <c r="L281" s="3">
        <f t="shared" si="87"/>
        <v>0</v>
      </c>
      <c r="M281" s="3">
        <f t="shared" si="88"/>
        <v>50.099941867542803</v>
      </c>
      <c r="N281">
        <f t="shared" si="89"/>
        <v>1.6998372219426943</v>
      </c>
    </row>
    <row r="282" spans="1:14" x14ac:dyDescent="0.3">
      <c r="A282">
        <v>11.8</v>
      </c>
      <c r="B282" s="3">
        <f t="shared" si="77"/>
        <v>7.9495422388572468E-12</v>
      </c>
      <c r="C282" s="3">
        <f t="shared" si="78"/>
        <v>2.5079110304312605E-4</v>
      </c>
      <c r="D282" s="3">
        <f t="shared" si="79"/>
        <v>0.15823848839535004</v>
      </c>
      <c r="E282" s="3">
        <f t="shared" si="80"/>
        <v>49.920868216245182</v>
      </c>
      <c r="F282" s="3">
        <f t="shared" si="81"/>
        <v>0</v>
      </c>
      <c r="G282" s="3">
        <f t="shared" si="82"/>
        <v>0</v>
      </c>
      <c r="H282" s="3">
        <f t="shared" si="83"/>
        <v>0</v>
      </c>
      <c r="I282" s="3">
        <f t="shared" si="84"/>
        <v>0</v>
      </c>
      <c r="J282" s="3">
        <f t="shared" si="85"/>
        <v>0</v>
      </c>
      <c r="K282" s="3">
        <f t="shared" si="86"/>
        <v>0</v>
      </c>
      <c r="L282" s="3">
        <f t="shared" si="87"/>
        <v>0</v>
      </c>
      <c r="M282" s="3">
        <f t="shared" si="88"/>
        <v>50.079357495751523</v>
      </c>
      <c r="N282">
        <f t="shared" si="89"/>
        <v>1.6996587483605266</v>
      </c>
    </row>
    <row r="283" spans="1:14" x14ac:dyDescent="0.3">
      <c r="A283">
        <v>11.9</v>
      </c>
      <c r="B283" s="3">
        <f t="shared" si="77"/>
        <v>3.985506542811801E-12</v>
      </c>
      <c r="C283" s="3">
        <f t="shared" si="78"/>
        <v>1.5829001883168917E-4</v>
      </c>
      <c r="D283" s="3">
        <f t="shared" si="79"/>
        <v>0.12573423123304936</v>
      </c>
      <c r="E283" s="3">
        <f t="shared" si="80"/>
        <v>49.937124969881538</v>
      </c>
      <c r="F283" s="3">
        <f t="shared" si="81"/>
        <v>0</v>
      </c>
      <c r="G283" s="3">
        <f t="shared" si="82"/>
        <v>0</v>
      </c>
      <c r="H283" s="3">
        <f t="shared" si="83"/>
        <v>0</v>
      </c>
      <c r="I283" s="3">
        <f t="shared" si="84"/>
        <v>0</v>
      </c>
      <c r="J283" s="3">
        <f t="shared" si="85"/>
        <v>0</v>
      </c>
      <c r="K283" s="3">
        <f t="shared" si="86"/>
        <v>0</v>
      </c>
      <c r="L283" s="3">
        <f t="shared" si="87"/>
        <v>0</v>
      </c>
      <c r="M283" s="3">
        <f t="shared" si="88"/>
        <v>50.063017491137401</v>
      </c>
      <c r="N283">
        <f t="shared" si="89"/>
        <v>1.6995170226644445</v>
      </c>
    </row>
    <row r="284" spans="1:14" x14ac:dyDescent="0.3">
      <c r="A284">
        <v>12</v>
      </c>
      <c r="B284" s="3">
        <f t="shared" si="77"/>
        <v>1.9980017984013987E-12</v>
      </c>
      <c r="C284" s="3">
        <f t="shared" si="78"/>
        <v>9.9900089920069928E-5</v>
      </c>
      <c r="D284" s="3">
        <f t="shared" si="79"/>
        <v>9.9900089920069948E-2</v>
      </c>
      <c r="E284" s="3">
        <f t="shared" si="80"/>
        <v>49.950044960034973</v>
      </c>
      <c r="F284" s="3">
        <f t="shared" si="81"/>
        <v>0</v>
      </c>
      <c r="G284" s="3">
        <f t="shared" si="82"/>
        <v>0</v>
      </c>
      <c r="H284" s="3">
        <f t="shared" si="83"/>
        <v>0</v>
      </c>
      <c r="I284" s="3">
        <f t="shared" si="84"/>
        <v>0</v>
      </c>
      <c r="J284" s="3">
        <f t="shared" si="85"/>
        <v>0</v>
      </c>
      <c r="K284" s="3">
        <f t="shared" si="86"/>
        <v>0</v>
      </c>
      <c r="L284" s="3">
        <f t="shared" si="87"/>
        <v>0</v>
      </c>
      <c r="M284" s="3">
        <f t="shared" si="88"/>
        <v>50.05004495004696</v>
      </c>
      <c r="N284">
        <f t="shared" si="89"/>
        <v>1.6994044718562684</v>
      </c>
    </row>
    <row r="285" spans="1:14" x14ac:dyDescent="0.3">
      <c r="A285">
        <v>12.1</v>
      </c>
      <c r="B285" s="3">
        <f t="shared" si="77"/>
        <v>1.0015788217217877E-12</v>
      </c>
      <c r="C285" s="3">
        <f t="shared" si="78"/>
        <v>6.3045651529021018E-5</v>
      </c>
      <c r="D285" s="3">
        <f t="shared" si="79"/>
        <v>7.9369772813004502E-2</v>
      </c>
      <c r="E285" s="3">
        <f t="shared" si="80"/>
        <v>49.960311961310673</v>
      </c>
      <c r="F285" s="3">
        <f t="shared" si="81"/>
        <v>0</v>
      </c>
      <c r="G285" s="3">
        <f t="shared" si="82"/>
        <v>0</v>
      </c>
      <c r="H285" s="3">
        <f t="shared" si="83"/>
        <v>0</v>
      </c>
      <c r="I285" s="3">
        <f t="shared" si="84"/>
        <v>0</v>
      </c>
      <c r="J285" s="3">
        <f t="shared" si="85"/>
        <v>0</v>
      </c>
      <c r="K285" s="3">
        <f t="shared" si="86"/>
        <v>0</v>
      </c>
      <c r="L285" s="3">
        <f t="shared" si="87"/>
        <v>0</v>
      </c>
      <c r="M285" s="3">
        <f t="shared" si="88"/>
        <v>50.039744779776207</v>
      </c>
      <c r="N285">
        <f t="shared" si="89"/>
        <v>1.6993150859730706</v>
      </c>
    </row>
    <row r="286" spans="1:14" x14ac:dyDescent="0.3">
      <c r="A286">
        <v>12.2</v>
      </c>
      <c r="B286" s="3">
        <f t="shared" si="77"/>
        <v>5.020604875625247E-13</v>
      </c>
      <c r="C286" s="3">
        <f t="shared" si="78"/>
        <v>3.9785612447077678E-5</v>
      </c>
      <c r="D286" s="3">
        <f t="shared" si="79"/>
        <v>6.3055946325269605E-2</v>
      </c>
      <c r="E286" s="3">
        <f t="shared" si="80"/>
        <v>49.968470037556614</v>
      </c>
      <c r="F286" s="3">
        <f t="shared" si="81"/>
        <v>0</v>
      </c>
      <c r="G286" s="3">
        <f t="shared" si="82"/>
        <v>0</v>
      </c>
      <c r="H286" s="3">
        <f t="shared" si="83"/>
        <v>0</v>
      </c>
      <c r="I286" s="3">
        <f t="shared" si="84"/>
        <v>0</v>
      </c>
      <c r="J286" s="3">
        <f t="shared" si="85"/>
        <v>0</v>
      </c>
      <c r="K286" s="3">
        <f t="shared" si="86"/>
        <v>0</v>
      </c>
      <c r="L286" s="3">
        <f t="shared" si="87"/>
        <v>0</v>
      </c>
      <c r="M286" s="3">
        <f t="shared" si="88"/>
        <v>50.031565769494833</v>
      </c>
      <c r="N286">
        <f t="shared" si="89"/>
        <v>1.6992440946165859</v>
      </c>
    </row>
    <row r="287" spans="1:14" x14ac:dyDescent="0.3">
      <c r="A287">
        <v>12.3</v>
      </c>
      <c r="B287" s="3">
        <f t="shared" si="77"/>
        <v>2.5165894778558546E-13</v>
      </c>
      <c r="C287" s="3">
        <f t="shared" si="78"/>
        <v>2.5106280737065064E-5</v>
      </c>
      <c r="D287" s="3">
        <f t="shared" si="79"/>
        <v>5.0093615823695196E-2</v>
      </c>
      <c r="E287" s="3">
        <f t="shared" si="80"/>
        <v>49.974951936774055</v>
      </c>
      <c r="F287" s="3">
        <f t="shared" si="81"/>
        <v>0</v>
      </c>
      <c r="G287" s="3">
        <f t="shared" si="82"/>
        <v>0</v>
      </c>
      <c r="H287" s="3">
        <f t="shared" si="83"/>
        <v>0</v>
      </c>
      <c r="I287" s="3">
        <f t="shared" si="84"/>
        <v>0</v>
      </c>
      <c r="J287" s="3">
        <f t="shared" si="85"/>
        <v>0</v>
      </c>
      <c r="K287" s="3">
        <f t="shared" si="86"/>
        <v>0</v>
      </c>
      <c r="L287" s="3">
        <f t="shared" si="87"/>
        <v>0</v>
      </c>
      <c r="M287" s="3">
        <f t="shared" si="88"/>
        <v>50.025070658878739</v>
      </c>
      <c r="N287">
        <f t="shared" si="89"/>
        <v>1.6991877107363242</v>
      </c>
    </row>
    <row r="288" spans="1:14" x14ac:dyDescent="0.3">
      <c r="A288">
        <v>12.4</v>
      </c>
      <c r="B288" s="3">
        <f t="shared" si="77"/>
        <v>1.2614124916104001E-13</v>
      </c>
      <c r="C288" s="3">
        <f t="shared" si="78"/>
        <v>1.5842624611064315E-5</v>
      </c>
      <c r="D288" s="3">
        <f t="shared" si="79"/>
        <v>3.9794873800032292E-2</v>
      </c>
      <c r="E288" s="3">
        <f t="shared" si="80"/>
        <v>49.980101770968723</v>
      </c>
      <c r="F288" s="3">
        <f t="shared" si="81"/>
        <v>0</v>
      </c>
      <c r="G288" s="3">
        <f t="shared" si="82"/>
        <v>0</v>
      </c>
      <c r="H288" s="3">
        <f t="shared" si="83"/>
        <v>0</v>
      </c>
      <c r="I288" s="3">
        <f t="shared" si="84"/>
        <v>0</v>
      </c>
      <c r="J288" s="3">
        <f t="shared" si="85"/>
        <v>0</v>
      </c>
      <c r="K288" s="3">
        <f t="shared" si="86"/>
        <v>0</v>
      </c>
      <c r="L288" s="3">
        <f t="shared" si="87"/>
        <v>0</v>
      </c>
      <c r="M288" s="3">
        <f t="shared" si="88"/>
        <v>50.019912487393491</v>
      </c>
      <c r="N288">
        <f t="shared" si="89"/>
        <v>1.6991429275729053</v>
      </c>
    </row>
    <row r="289" spans="1:14" x14ac:dyDescent="0.3">
      <c r="A289">
        <v>12.5</v>
      </c>
      <c r="B289" s="3">
        <f t="shared" si="77"/>
        <v>6.3225558893867522E-14</v>
      </c>
      <c r="C289" s="3">
        <f t="shared" si="78"/>
        <v>9.9968386220868864E-6</v>
      </c>
      <c r="D289" s="3">
        <f t="shared" si="79"/>
        <v>3.1612779446933852E-2</v>
      </c>
      <c r="E289" s="3">
        <f t="shared" si="80"/>
        <v>49.984193110434589</v>
      </c>
      <c r="F289" s="3">
        <f t="shared" si="81"/>
        <v>0</v>
      </c>
      <c r="G289" s="3">
        <f t="shared" si="82"/>
        <v>0</v>
      </c>
      <c r="H289" s="3">
        <f t="shared" si="83"/>
        <v>0</v>
      </c>
      <c r="I289" s="3">
        <f t="shared" si="84"/>
        <v>0</v>
      </c>
      <c r="J289" s="3">
        <f t="shared" si="85"/>
        <v>0</v>
      </c>
      <c r="K289" s="3">
        <f t="shared" si="86"/>
        <v>0</v>
      </c>
      <c r="L289" s="3">
        <f t="shared" si="87"/>
        <v>0</v>
      </c>
      <c r="M289" s="3">
        <f t="shared" si="88"/>
        <v>50.015815886720205</v>
      </c>
      <c r="N289">
        <f t="shared" si="89"/>
        <v>1.6991073576600977</v>
      </c>
    </row>
    <row r="290" spans="1:14" x14ac:dyDescent="0.3">
      <c r="A290">
        <v>12.6</v>
      </c>
      <c r="B290" s="3">
        <f t="shared" si="77"/>
        <v>3.1689903505409336E-14</v>
      </c>
      <c r="C290" s="3">
        <f t="shared" si="78"/>
        <v>6.3079889098259341E-6</v>
      </c>
      <c r="D290" s="3">
        <f t="shared" si="79"/>
        <v>2.5112556167736437E-2</v>
      </c>
      <c r="E290" s="3">
        <f t="shared" si="80"/>
        <v>49.987443406516675</v>
      </c>
      <c r="F290" s="3">
        <f t="shared" si="81"/>
        <v>0</v>
      </c>
      <c r="G290" s="3">
        <f t="shared" si="82"/>
        <v>0</v>
      </c>
      <c r="H290" s="3">
        <f t="shared" si="83"/>
        <v>0</v>
      </c>
      <c r="I290" s="3">
        <f t="shared" si="84"/>
        <v>0</v>
      </c>
      <c r="J290" s="3">
        <f t="shared" si="85"/>
        <v>0</v>
      </c>
      <c r="K290" s="3">
        <f t="shared" si="86"/>
        <v>0</v>
      </c>
      <c r="L290" s="3">
        <f t="shared" si="87"/>
        <v>0</v>
      </c>
      <c r="M290" s="3">
        <f t="shared" si="88"/>
        <v>50.012562270673357</v>
      </c>
      <c r="N290">
        <f t="shared" si="89"/>
        <v>1.6990791051277281</v>
      </c>
    </row>
    <row r="291" spans="1:14" x14ac:dyDescent="0.3">
      <c r="A291">
        <v>12.7</v>
      </c>
      <c r="B291" s="3">
        <f t="shared" si="77"/>
        <v>1.5883395477209775E-14</v>
      </c>
      <c r="C291" s="3">
        <f t="shared" si="78"/>
        <v>3.9802775199153471E-6</v>
      </c>
      <c r="D291" s="3">
        <f t="shared" si="79"/>
        <v>1.9948642792751915E-2</v>
      </c>
      <c r="E291" s="3">
        <f t="shared" si="80"/>
        <v>49.990025479589747</v>
      </c>
      <c r="F291" s="3">
        <f t="shared" si="81"/>
        <v>0</v>
      </c>
      <c r="G291" s="3">
        <f t="shared" si="82"/>
        <v>0</v>
      </c>
      <c r="H291" s="3">
        <f t="shared" si="83"/>
        <v>0</v>
      </c>
      <c r="I291" s="3">
        <f t="shared" si="84"/>
        <v>0</v>
      </c>
      <c r="J291" s="3">
        <f t="shared" si="85"/>
        <v>0</v>
      </c>
      <c r="K291" s="3">
        <f t="shared" si="86"/>
        <v>0</v>
      </c>
      <c r="L291" s="3">
        <f t="shared" si="87"/>
        <v>0</v>
      </c>
      <c r="M291" s="3">
        <f t="shared" si="88"/>
        <v>50.009978102660035</v>
      </c>
      <c r="N291">
        <f t="shared" si="89"/>
        <v>1.6990566643877798</v>
      </c>
    </row>
    <row r="292" spans="1:14" x14ac:dyDescent="0.3">
      <c r="A292">
        <v>12.8</v>
      </c>
      <c r="B292" s="3">
        <f t="shared" si="77"/>
        <v>7.9608816763554932E-15</v>
      </c>
      <c r="C292" s="3">
        <f t="shared" si="78"/>
        <v>2.5114883811171596E-6</v>
      </c>
      <c r="D292" s="3">
        <f t="shared" si="79"/>
        <v>1.5846420396425517E-2</v>
      </c>
      <c r="E292" s="3">
        <f t="shared" si="80"/>
        <v>49.992076664227362</v>
      </c>
      <c r="F292" s="3">
        <f t="shared" si="81"/>
        <v>0</v>
      </c>
      <c r="G292" s="3">
        <f t="shared" si="82"/>
        <v>0</v>
      </c>
      <c r="H292" s="3">
        <f t="shared" si="83"/>
        <v>0</v>
      </c>
      <c r="I292" s="3">
        <f t="shared" si="84"/>
        <v>0</v>
      </c>
      <c r="J292" s="3">
        <f t="shared" si="85"/>
        <v>0</v>
      </c>
      <c r="K292" s="3">
        <f t="shared" si="86"/>
        <v>0</v>
      </c>
      <c r="L292" s="3">
        <f t="shared" si="87"/>
        <v>0</v>
      </c>
      <c r="M292" s="3">
        <f t="shared" si="88"/>
        <v>50.007925596112173</v>
      </c>
      <c r="N292">
        <f t="shared" si="89"/>
        <v>1.6990388397336935</v>
      </c>
    </row>
    <row r="293" spans="1:14" x14ac:dyDescent="0.3">
      <c r="A293">
        <v>12.9</v>
      </c>
      <c r="B293" s="3">
        <f t="shared" ref="B293:B304" si="90">$E$6*B149</f>
        <v>3.9900223095660284E-15</v>
      </c>
      <c r="C293" s="3">
        <f t="shared" ref="C293:C304" si="91">$E$7*C149</f>
        <v>1.5846936888340496E-6</v>
      </c>
      <c r="D293" s="3">
        <f t="shared" ref="D293:D304" si="92">$E$8*D149</f>
        <v>1.2587669404302667E-2</v>
      </c>
      <c r="E293" s="3">
        <f t="shared" ref="E293:E304" si="93">$E$9*E149</f>
        <v>49.993706086063163</v>
      </c>
      <c r="F293" s="3">
        <f t="shared" ref="F293:F304" si="94">$E$10*F149</f>
        <v>0</v>
      </c>
      <c r="G293" s="3">
        <f t="shared" ref="G293:G304" si="95">$E$11*G149</f>
        <v>0</v>
      </c>
      <c r="H293" s="3">
        <f t="shared" ref="H293:H304" si="96">$E$12*H149</f>
        <v>0</v>
      </c>
      <c r="I293" s="3">
        <f t="shared" ref="I293:I304" si="97">$E$13*I149</f>
        <v>0</v>
      </c>
      <c r="J293" s="3">
        <f t="shared" ref="J293:J304" si="98">$E$14*J149</f>
        <v>0</v>
      </c>
      <c r="K293" s="3">
        <f t="shared" ref="K293:K304" si="99">$E$15*K149</f>
        <v>0</v>
      </c>
      <c r="L293" s="3">
        <f t="shared" ref="L293:L304" si="100">$E$16*L149</f>
        <v>0</v>
      </c>
      <c r="M293" s="3">
        <f t="shared" ref="M293:M304" si="101">SUM(B293:L293)</f>
        <v>50.006295340161159</v>
      </c>
      <c r="N293">
        <f t="shared" ref="N293:N304" si="102">LOG(M293)</f>
        <v>1.6990246815238499</v>
      </c>
    </row>
    <row r="294" spans="1:14" x14ac:dyDescent="0.3">
      <c r="A294">
        <v>13</v>
      </c>
      <c r="B294" s="3">
        <f t="shared" si="90"/>
        <v>1.9998000179983998E-15</v>
      </c>
      <c r="C294" s="3">
        <f t="shared" si="91"/>
        <v>9.9990000899920006E-7</v>
      </c>
      <c r="D294" s="3">
        <f t="shared" si="92"/>
        <v>9.9990000899920009E-3</v>
      </c>
      <c r="E294" s="3">
        <f t="shared" si="93"/>
        <v>49.99500044996001</v>
      </c>
      <c r="F294" s="3">
        <f t="shared" si="94"/>
        <v>0</v>
      </c>
      <c r="G294" s="3">
        <f t="shared" si="95"/>
        <v>0</v>
      </c>
      <c r="H294" s="3">
        <f t="shared" si="96"/>
        <v>0</v>
      </c>
      <c r="I294" s="3">
        <f t="shared" si="97"/>
        <v>0</v>
      </c>
      <c r="J294" s="3">
        <f t="shared" si="98"/>
        <v>0</v>
      </c>
      <c r="K294" s="3">
        <f t="shared" si="99"/>
        <v>0</v>
      </c>
      <c r="L294" s="3">
        <f t="shared" si="100"/>
        <v>0</v>
      </c>
      <c r="M294" s="3">
        <f t="shared" si="101"/>
        <v>50.00500044995001</v>
      </c>
      <c r="N294">
        <f t="shared" si="102"/>
        <v>1.6990134355207067</v>
      </c>
    </row>
    <row r="295" spans="1:14" x14ac:dyDescent="0.3">
      <c r="A295">
        <v>13.1</v>
      </c>
      <c r="B295" s="3">
        <f t="shared" si="90"/>
        <v>1.0022948515121234E-15</v>
      </c>
      <c r="C295" s="3">
        <f t="shared" si="91"/>
        <v>6.3090722933953859E-7</v>
      </c>
      <c r="D295" s="3">
        <f t="shared" si="92"/>
        <v>7.9426514350019791E-3</v>
      </c>
      <c r="E295" s="3">
        <f t="shared" si="93"/>
        <v>49.99602864273713</v>
      </c>
      <c r="F295" s="3">
        <f t="shared" si="94"/>
        <v>0</v>
      </c>
      <c r="G295" s="3">
        <f t="shared" si="95"/>
        <v>0</v>
      </c>
      <c r="H295" s="3">
        <f t="shared" si="96"/>
        <v>0</v>
      </c>
      <c r="I295" s="3">
        <f t="shared" si="97"/>
        <v>0</v>
      </c>
      <c r="J295" s="3">
        <f t="shared" si="98"/>
        <v>0</v>
      </c>
      <c r="K295" s="3">
        <f t="shared" si="99"/>
        <v>0</v>
      </c>
      <c r="L295" s="3">
        <f t="shared" si="100"/>
        <v>0</v>
      </c>
      <c r="M295" s="3">
        <f t="shared" si="101"/>
        <v>50.003971925079362</v>
      </c>
      <c r="N295">
        <f t="shared" si="102"/>
        <v>1.6990045026686791</v>
      </c>
    </row>
    <row r="296" spans="1:14" x14ac:dyDescent="0.3">
      <c r="A296">
        <v>13.2</v>
      </c>
      <c r="B296" s="3">
        <f t="shared" si="90"/>
        <v>5.0234559023796312E-16</v>
      </c>
      <c r="C296" s="3">
        <f t="shared" si="91"/>
        <v>3.980820531155046E-7</v>
      </c>
      <c r="D296" s="3">
        <f t="shared" si="92"/>
        <v>6.3091753602370782E-3</v>
      </c>
      <c r="E296" s="3">
        <f t="shared" si="93"/>
        <v>49.996845392415779</v>
      </c>
      <c r="F296" s="3">
        <f t="shared" si="94"/>
        <v>0</v>
      </c>
      <c r="G296" s="3">
        <f t="shared" si="95"/>
        <v>0</v>
      </c>
      <c r="H296" s="3">
        <f t="shared" si="96"/>
        <v>0</v>
      </c>
      <c r="I296" s="3">
        <f t="shared" si="97"/>
        <v>0</v>
      </c>
      <c r="J296" s="3">
        <f t="shared" si="98"/>
        <v>0</v>
      </c>
      <c r="K296" s="3">
        <f t="shared" si="99"/>
        <v>0</v>
      </c>
      <c r="L296" s="3">
        <f t="shared" si="100"/>
        <v>0</v>
      </c>
      <c r="M296" s="3">
        <f t="shared" si="101"/>
        <v>50.003154965858066</v>
      </c>
      <c r="N296">
        <f t="shared" si="102"/>
        <v>1.6989974071567333</v>
      </c>
    </row>
    <row r="297" spans="1:14" x14ac:dyDescent="0.3">
      <c r="A297">
        <v>13.3</v>
      </c>
      <c r="B297" s="3">
        <f t="shared" si="90"/>
        <v>2.5177246378112515E-16</v>
      </c>
      <c r="C297" s="3">
        <f t="shared" si="91"/>
        <v>2.5117605446467421E-7</v>
      </c>
      <c r="D297" s="3">
        <f t="shared" si="92"/>
        <v>5.0116211589593743E-3</v>
      </c>
      <c r="E297" s="3">
        <f t="shared" si="93"/>
        <v>49.997494176861714</v>
      </c>
      <c r="F297" s="3">
        <f t="shared" si="94"/>
        <v>0</v>
      </c>
      <c r="G297" s="3">
        <f t="shared" si="95"/>
        <v>0</v>
      </c>
      <c r="H297" s="3">
        <f t="shared" si="96"/>
        <v>0</v>
      </c>
      <c r="I297" s="3">
        <f t="shared" si="97"/>
        <v>0</v>
      </c>
      <c r="J297" s="3">
        <f t="shared" si="98"/>
        <v>0</v>
      </c>
      <c r="K297" s="3">
        <f t="shared" si="99"/>
        <v>0</v>
      </c>
      <c r="L297" s="3">
        <f t="shared" si="100"/>
        <v>0</v>
      </c>
      <c r="M297" s="3">
        <f t="shared" si="101"/>
        <v>50.002506049196725</v>
      </c>
      <c r="N297">
        <f t="shared" si="102"/>
        <v>1.6989917710572888</v>
      </c>
    </row>
    <row r="298" spans="1:14" x14ac:dyDescent="0.3">
      <c r="A298">
        <v>13.4</v>
      </c>
      <c r="B298" s="3">
        <f t="shared" si="90"/>
        <v>1.2618644530316798E-16</v>
      </c>
      <c r="C298" s="3">
        <f t="shared" si="91"/>
        <v>1.5848300989872727E-7</v>
      </c>
      <c r="D298" s="3">
        <f t="shared" si="92"/>
        <v>3.9809132218941289E-3</v>
      </c>
      <c r="E298" s="3">
        <f t="shared" si="93"/>
        <v>49.998009535464902</v>
      </c>
      <c r="F298" s="3">
        <f t="shared" si="94"/>
        <v>0</v>
      </c>
      <c r="G298" s="3">
        <f t="shared" si="95"/>
        <v>0</v>
      </c>
      <c r="H298" s="3">
        <f t="shared" si="96"/>
        <v>0</v>
      </c>
      <c r="I298" s="3">
        <f t="shared" si="97"/>
        <v>0</v>
      </c>
      <c r="J298" s="3">
        <f t="shared" si="98"/>
        <v>0</v>
      </c>
      <c r="K298" s="3">
        <f t="shared" si="99"/>
        <v>0</v>
      </c>
      <c r="L298" s="3">
        <f t="shared" si="100"/>
        <v>0</v>
      </c>
      <c r="M298" s="3">
        <f t="shared" si="101"/>
        <v>50.001990607169809</v>
      </c>
      <c r="N298">
        <f t="shared" si="102"/>
        <v>1.6989872941860378</v>
      </c>
    </row>
    <row r="299" spans="1:14" x14ac:dyDescent="0.3">
      <c r="A299">
        <v>13.5</v>
      </c>
      <c r="B299" s="3">
        <f t="shared" si="90"/>
        <v>6.3243553260286497E-17</v>
      </c>
      <c r="C299" s="3">
        <f t="shared" si="91"/>
        <v>9.9996837812336793E-8</v>
      </c>
      <c r="D299" s="3">
        <f t="shared" si="92"/>
        <v>3.1621776630143409E-3</v>
      </c>
      <c r="E299" s="3">
        <f t="shared" si="93"/>
        <v>49.998418906168652</v>
      </c>
      <c r="F299" s="3">
        <f t="shared" si="94"/>
        <v>0</v>
      </c>
      <c r="G299" s="3">
        <f t="shared" si="95"/>
        <v>0</v>
      </c>
      <c r="H299" s="3">
        <f t="shared" si="96"/>
        <v>0</v>
      </c>
      <c r="I299" s="3">
        <f t="shared" si="97"/>
        <v>0</v>
      </c>
      <c r="J299" s="3">
        <f t="shared" si="98"/>
        <v>0</v>
      </c>
      <c r="K299" s="3">
        <f t="shared" si="99"/>
        <v>0</v>
      </c>
      <c r="L299" s="3">
        <f t="shared" si="100"/>
        <v>0</v>
      </c>
      <c r="M299" s="3">
        <f t="shared" si="101"/>
        <v>50.001581183828506</v>
      </c>
      <c r="N299">
        <f t="shared" si="102"/>
        <v>1.6989837381070956</v>
      </c>
    </row>
    <row r="300" spans="1:14" x14ac:dyDescent="0.3">
      <c r="A300">
        <v>13.6</v>
      </c>
      <c r="B300" s="3">
        <f t="shared" si="90"/>
        <v>3.1697067652880597E-17</v>
      </c>
      <c r="C300" s="3">
        <f t="shared" si="91"/>
        <v>6.3094149590655497E-8</v>
      </c>
      <c r="D300" s="3">
        <f t="shared" si="92"/>
        <v>2.5118233372015001E-3</v>
      </c>
      <c r="E300" s="3">
        <f t="shared" si="93"/>
        <v>49.998744085176689</v>
      </c>
      <c r="F300" s="3">
        <f t="shared" si="94"/>
        <v>0</v>
      </c>
      <c r="G300" s="3">
        <f t="shared" si="95"/>
        <v>0</v>
      </c>
      <c r="H300" s="3">
        <f t="shared" si="96"/>
        <v>0</v>
      </c>
      <c r="I300" s="3">
        <f t="shared" si="97"/>
        <v>0</v>
      </c>
      <c r="J300" s="3">
        <f t="shared" si="98"/>
        <v>0</v>
      </c>
      <c r="K300" s="3">
        <f t="shared" si="99"/>
        <v>0</v>
      </c>
      <c r="L300" s="3">
        <f t="shared" si="100"/>
        <v>0</v>
      </c>
      <c r="M300" s="3">
        <f t="shared" si="101"/>
        <v>50.001255971608039</v>
      </c>
      <c r="N300">
        <f t="shared" si="102"/>
        <v>1.6989809134297802</v>
      </c>
    </row>
    <row r="301" spans="1:14" x14ac:dyDescent="0.3">
      <c r="A301">
        <v>13.7</v>
      </c>
      <c r="B301" s="3">
        <f t="shared" si="90"/>
        <v>1.5886247721539107E-17</v>
      </c>
      <c r="C301" s="3">
        <f t="shared" si="91"/>
        <v>3.9809922741378741E-8</v>
      </c>
      <c r="D301" s="3">
        <f t="shared" si="92"/>
        <v>1.9952225049667061E-3</v>
      </c>
      <c r="E301" s="3">
        <f t="shared" si="93"/>
        <v>49.999002386757027</v>
      </c>
      <c r="F301" s="3">
        <f t="shared" si="94"/>
        <v>0</v>
      </c>
      <c r="G301" s="3">
        <f t="shared" si="95"/>
        <v>0</v>
      </c>
      <c r="H301" s="3">
        <f t="shared" si="96"/>
        <v>0</v>
      </c>
      <c r="I301" s="3">
        <f t="shared" si="97"/>
        <v>0</v>
      </c>
      <c r="J301" s="3">
        <f t="shared" si="98"/>
        <v>0</v>
      </c>
      <c r="K301" s="3">
        <f t="shared" si="99"/>
        <v>0</v>
      </c>
      <c r="L301" s="3">
        <f t="shared" si="100"/>
        <v>0</v>
      </c>
      <c r="M301" s="3">
        <f t="shared" si="101"/>
        <v>50.00099764907192</v>
      </c>
      <c r="N301">
        <f t="shared" si="102"/>
        <v>1.6989786697193052</v>
      </c>
    </row>
    <row r="302" spans="1:14" x14ac:dyDescent="0.3">
      <c r="A302">
        <v>13.8</v>
      </c>
      <c r="B302" s="3">
        <f t="shared" si="90"/>
        <v>7.9620172214009458E-18</v>
      </c>
      <c r="C302" s="3">
        <f t="shared" si="91"/>
        <v>2.5118466213603617E-8</v>
      </c>
      <c r="D302" s="3">
        <f t="shared" si="92"/>
        <v>1.5848680739550848E-3</v>
      </c>
      <c r="E302" s="3">
        <f t="shared" si="93"/>
        <v>49.999207564707099</v>
      </c>
      <c r="F302" s="3">
        <f t="shared" si="94"/>
        <v>0</v>
      </c>
      <c r="G302" s="3">
        <f t="shared" si="95"/>
        <v>0</v>
      </c>
      <c r="H302" s="3">
        <f t="shared" si="96"/>
        <v>0</v>
      </c>
      <c r="I302" s="3">
        <f t="shared" si="97"/>
        <v>0</v>
      </c>
      <c r="J302" s="3">
        <f t="shared" si="98"/>
        <v>0</v>
      </c>
      <c r="K302" s="3">
        <f t="shared" si="99"/>
        <v>0</v>
      </c>
      <c r="L302" s="3">
        <f t="shared" si="100"/>
        <v>0</v>
      </c>
      <c r="M302" s="3">
        <f t="shared" si="101"/>
        <v>50.000792457899522</v>
      </c>
      <c r="N302">
        <f t="shared" si="102"/>
        <v>1.6989768874833309</v>
      </c>
    </row>
    <row r="303" spans="1:14" x14ac:dyDescent="0.3">
      <c r="A303">
        <v>13.9</v>
      </c>
      <c r="B303" s="3">
        <f t="shared" si="90"/>
        <v>3.9904743927783044E-18</v>
      </c>
      <c r="C303" s="3">
        <f t="shared" si="91"/>
        <v>1.5848732400640237E-8</v>
      </c>
      <c r="D303" s="3">
        <f t="shared" si="92"/>
        <v>1.2589095630418112E-3</v>
      </c>
      <c r="E303" s="3">
        <f t="shared" si="93"/>
        <v>49.999370544426036</v>
      </c>
      <c r="F303" s="3">
        <f t="shared" si="94"/>
        <v>0</v>
      </c>
      <c r="G303" s="3">
        <f t="shared" si="95"/>
        <v>0</v>
      </c>
      <c r="H303" s="3">
        <f t="shared" si="96"/>
        <v>0</v>
      </c>
      <c r="I303" s="3">
        <f t="shared" si="97"/>
        <v>0</v>
      </c>
      <c r="J303" s="3">
        <f t="shared" si="98"/>
        <v>0</v>
      </c>
      <c r="K303" s="3">
        <f t="shared" si="99"/>
        <v>0</v>
      </c>
      <c r="L303" s="3">
        <f t="shared" si="100"/>
        <v>0</v>
      </c>
      <c r="M303" s="3">
        <f t="shared" si="101"/>
        <v>50.000629469837811</v>
      </c>
      <c r="N303">
        <f t="shared" si="102"/>
        <v>1.6989754718071446</v>
      </c>
    </row>
    <row r="304" spans="1:14" x14ac:dyDescent="0.3">
      <c r="A304">
        <v>14</v>
      </c>
      <c r="B304" s="3">
        <f t="shared" si="90"/>
        <v>1.9999800001799981E-18</v>
      </c>
      <c r="C304" s="3">
        <f t="shared" si="91"/>
        <v>9.9999000008999905E-9</v>
      </c>
      <c r="D304" s="3">
        <f t="shared" si="92"/>
        <v>9.9999000008999927E-4</v>
      </c>
      <c r="E304" s="3">
        <f t="shared" si="93"/>
        <v>49.999500004499957</v>
      </c>
      <c r="F304" s="3">
        <f t="shared" si="94"/>
        <v>0</v>
      </c>
      <c r="G304" s="3">
        <f t="shared" si="95"/>
        <v>0</v>
      </c>
      <c r="H304" s="3">
        <f t="shared" si="96"/>
        <v>0</v>
      </c>
      <c r="I304" s="3">
        <f t="shared" si="97"/>
        <v>0</v>
      </c>
      <c r="J304" s="3">
        <f t="shared" si="98"/>
        <v>0</v>
      </c>
      <c r="K304" s="3">
        <f t="shared" si="99"/>
        <v>0</v>
      </c>
      <c r="L304" s="3">
        <f t="shared" si="100"/>
        <v>0</v>
      </c>
      <c r="M304" s="3">
        <f t="shared" si="101"/>
        <v>50.000500004499948</v>
      </c>
      <c r="N304">
        <f t="shared" si="102"/>
        <v>1.6989743472982088</v>
      </c>
    </row>
    <row r="306" spans="1:14" x14ac:dyDescent="0.3">
      <c r="B306" t="s">
        <v>34</v>
      </c>
    </row>
    <row r="307" spans="1:14" x14ac:dyDescent="0.3">
      <c r="A307" t="s">
        <v>5</v>
      </c>
      <c r="B307" t="s">
        <v>6</v>
      </c>
      <c r="C307" t="s">
        <v>7</v>
      </c>
      <c r="D307" t="s">
        <v>8</v>
      </c>
      <c r="E307" t="s">
        <v>9</v>
      </c>
      <c r="F307" t="s">
        <v>16</v>
      </c>
      <c r="G307" t="s">
        <v>17</v>
      </c>
      <c r="H307" t="s">
        <v>18</v>
      </c>
      <c r="I307" t="s">
        <v>19</v>
      </c>
      <c r="J307" t="s">
        <v>20</v>
      </c>
      <c r="K307" t="s">
        <v>21</v>
      </c>
      <c r="L307" t="s">
        <v>23</v>
      </c>
      <c r="M307" t="s">
        <v>33</v>
      </c>
    </row>
    <row r="308" spans="1:14" x14ac:dyDescent="0.3">
      <c r="A308">
        <v>0</v>
      </c>
      <c r="B308">
        <f t="shared" ref="B308:D308" si="103">IF(B164&gt;0,LOG(B164),"")</f>
        <v>2.3010256527408335</v>
      </c>
      <c r="C308">
        <f t="shared" si="103"/>
        <v>-2.0000043429231478</v>
      </c>
      <c r="D308">
        <f t="shared" si="103"/>
        <v>-11.000004342923148</v>
      </c>
      <c r="E308">
        <f>IF(E164&gt;0,LOG(E164)," ")</f>
        <v>-20.301034338587129</v>
      </c>
      <c r="F308" t="str">
        <f t="shared" ref="F308:K308" si="104">IF(F164&gt;0,LOG(F164)," ")</f>
        <v xml:space="preserve"> </v>
      </c>
      <c r="G308" t="str">
        <f t="shared" si="104"/>
        <v xml:space="preserve"> </v>
      </c>
      <c r="H308" t="str">
        <f t="shared" si="104"/>
        <v xml:space="preserve"> </v>
      </c>
      <c r="I308" t="str">
        <f t="shared" si="104"/>
        <v xml:space="preserve"> </v>
      </c>
      <c r="J308" t="str">
        <f t="shared" si="104"/>
        <v xml:space="preserve"> </v>
      </c>
      <c r="K308" t="str">
        <f t="shared" si="104"/>
        <v xml:space="preserve"> </v>
      </c>
      <c r="L308" t="str">
        <f t="shared" ref="L308" si="105">IF(L164&gt;0,LOG(L164)," ")</f>
        <v xml:space="preserve"> </v>
      </c>
      <c r="M308" s="3">
        <f>N164</f>
        <v>2.3010473669221003</v>
      </c>
      <c r="N308" s="3"/>
    </row>
    <row r="309" spans="1:14" x14ac:dyDescent="0.3">
      <c r="A309">
        <v>0.1</v>
      </c>
      <c r="B309">
        <f t="shared" ref="B309:D309" si="106">IF(B165&gt;0,LOG(B165),"")</f>
        <v>2.3010245282547328</v>
      </c>
      <c r="C309">
        <f t="shared" si="106"/>
        <v>-1.9000054674092481</v>
      </c>
      <c r="D309">
        <f t="shared" si="106"/>
        <v>-10.800005467409248</v>
      </c>
      <c r="E309">
        <f t="shared" ref="E309:K309" si="107">IF(E165&gt;0,LOG(E165)," ")</f>
        <v>-20.001035463073229</v>
      </c>
      <c r="F309" t="str">
        <f t="shared" si="107"/>
        <v xml:space="preserve"> </v>
      </c>
      <c r="G309" t="str">
        <f t="shared" si="107"/>
        <v xml:space="preserve"> </v>
      </c>
      <c r="H309" t="str">
        <f t="shared" si="107"/>
        <v xml:space="preserve"> </v>
      </c>
      <c r="I309" t="str">
        <f t="shared" si="107"/>
        <v xml:space="preserve"> </v>
      </c>
      <c r="J309" t="str">
        <f t="shared" si="107"/>
        <v xml:space="preserve"> </v>
      </c>
      <c r="K309" t="str">
        <f t="shared" si="107"/>
        <v xml:space="preserve"> </v>
      </c>
      <c r="L309" t="str">
        <f t="shared" ref="L309" si="108">IF(L165&gt;0,LOG(L165)," ")</f>
        <v xml:space="preserve"> </v>
      </c>
      <c r="M309" s="3">
        <f t="shared" ref="M309:M372" si="109">N165</f>
        <v>2.301051864612389</v>
      </c>
      <c r="N309" s="3"/>
    </row>
    <row r="310" spans="1:14" x14ac:dyDescent="0.3">
      <c r="A310">
        <v>0.2</v>
      </c>
      <c r="B310">
        <f t="shared" ref="B310:D310" si="110">IF(B166&gt;0,LOG(B166),"")</f>
        <v>2.3010231126147374</v>
      </c>
      <c r="C310">
        <f t="shared" si="110"/>
        <v>-1.8000068830492437</v>
      </c>
      <c r="D310">
        <f t="shared" si="110"/>
        <v>-10.600006883049243</v>
      </c>
      <c r="E310">
        <f t="shared" ref="E310:K310" si="111">IF(E166&gt;0,LOG(E166)," ")</f>
        <v>-19.701036878713225</v>
      </c>
      <c r="F310" t="str">
        <f t="shared" si="111"/>
        <v xml:space="preserve"> </v>
      </c>
      <c r="G310" t="str">
        <f t="shared" si="111"/>
        <v xml:space="preserve"> </v>
      </c>
      <c r="H310" t="str">
        <f t="shared" si="111"/>
        <v xml:space="preserve"> </v>
      </c>
      <c r="I310" t="str">
        <f t="shared" si="111"/>
        <v xml:space="preserve"> </v>
      </c>
      <c r="J310" t="str">
        <f t="shared" si="111"/>
        <v xml:space="preserve"> </v>
      </c>
      <c r="K310" t="str">
        <f t="shared" si="111"/>
        <v xml:space="preserve"> </v>
      </c>
      <c r="L310" t="str">
        <f t="shared" ref="L310" si="112">IF(L166&gt;0,LOG(L166)," ")</f>
        <v xml:space="preserve"> </v>
      </c>
      <c r="M310" s="3">
        <f t="shared" si="109"/>
        <v>2.3010575267696356</v>
      </c>
      <c r="N310" s="3"/>
    </row>
    <row r="311" spans="1:14" x14ac:dyDescent="0.3">
      <c r="A311">
        <v>0.3</v>
      </c>
      <c r="B311">
        <f t="shared" ref="B311:D311" si="113">IF(B167&gt;0,LOG(B167),"")</f>
        <v>2.3010213304361216</v>
      </c>
      <c r="C311">
        <f t="shared" si="113"/>
        <v>-1.7000086652278594</v>
      </c>
      <c r="D311">
        <f t="shared" si="113"/>
        <v>-10.40000866522786</v>
      </c>
      <c r="E311">
        <f t="shared" ref="E311:K311" si="114">IF(E167&gt;0,LOG(E167)," ")</f>
        <v>-19.401038660891842</v>
      </c>
      <c r="F311" t="str">
        <f t="shared" si="114"/>
        <v xml:space="preserve"> </v>
      </c>
      <c r="G311" t="str">
        <f t="shared" si="114"/>
        <v xml:space="preserve"> </v>
      </c>
      <c r="H311" t="str">
        <f t="shared" si="114"/>
        <v xml:space="preserve"> </v>
      </c>
      <c r="I311" t="str">
        <f t="shared" si="114"/>
        <v xml:space="preserve"> </v>
      </c>
      <c r="J311" t="str">
        <f t="shared" si="114"/>
        <v xml:space="preserve"> </v>
      </c>
      <c r="K311" t="str">
        <f t="shared" si="114"/>
        <v xml:space="preserve"> </v>
      </c>
      <c r="L311" t="str">
        <f t="shared" ref="L311" si="115">IF(L167&gt;0,LOG(L167)," ")</f>
        <v xml:space="preserve"> </v>
      </c>
      <c r="M311" s="3">
        <f t="shared" si="109"/>
        <v>2.3010646548458218</v>
      </c>
      <c r="N311" s="3"/>
    </row>
    <row r="312" spans="1:14" x14ac:dyDescent="0.3">
      <c r="A312">
        <v>0.4</v>
      </c>
      <c r="B312">
        <f t="shared" ref="B312:D312" si="116">IF(B168&gt;0,LOG(B168),"")</f>
        <v>2.3010190868165519</v>
      </c>
      <c r="C312">
        <f t="shared" si="116"/>
        <v>-1.6000109088474292</v>
      </c>
      <c r="D312">
        <f t="shared" si="116"/>
        <v>-10.20001090884743</v>
      </c>
      <c r="E312">
        <f t="shared" ref="E312:K312" si="117">IF(E168&gt;0,LOG(E168)," ")</f>
        <v>-19.101040904511411</v>
      </c>
      <c r="F312" t="str">
        <f t="shared" si="117"/>
        <v xml:space="preserve"> </v>
      </c>
      <c r="G312" t="str">
        <f t="shared" si="117"/>
        <v xml:space="preserve"> </v>
      </c>
      <c r="H312" t="str">
        <f t="shared" si="117"/>
        <v xml:space="preserve"> </v>
      </c>
      <c r="I312" t="str">
        <f t="shared" si="117"/>
        <v xml:space="preserve"> </v>
      </c>
      <c r="J312" t="str">
        <f t="shared" si="117"/>
        <v xml:space="preserve"> </v>
      </c>
      <c r="K312" t="str">
        <f t="shared" si="117"/>
        <v xml:space="preserve"> </v>
      </c>
      <c r="L312" t="str">
        <f t="shared" ref="L312" si="118">IF(L168&gt;0,LOG(L168)," ")</f>
        <v xml:space="preserve"> </v>
      </c>
      <c r="M312" s="3">
        <f t="shared" si="109"/>
        <v>2.3010736283125279</v>
      </c>
      <c r="N312" s="3"/>
    </row>
    <row r="313" spans="1:14" x14ac:dyDescent="0.3">
      <c r="A313">
        <v>0.5</v>
      </c>
      <c r="B313">
        <f t="shared" ref="B313:D313" si="119">IF(B169&gt;0,LOG(B169),"")</f>
        <v>2.301016262283309</v>
      </c>
      <c r="C313">
        <f t="shared" si="119"/>
        <v>-1.5000137333806722</v>
      </c>
      <c r="D313">
        <f t="shared" si="119"/>
        <v>-10.000013733380673</v>
      </c>
      <c r="E313">
        <f t="shared" ref="E313:K313" si="120">IF(E169&gt;0,LOG(E169)," ")</f>
        <v>-18.801043729044654</v>
      </c>
      <c r="F313" t="str">
        <f t="shared" si="120"/>
        <v xml:space="preserve"> </v>
      </c>
      <c r="G313" t="str">
        <f t="shared" si="120"/>
        <v xml:space="preserve"> </v>
      </c>
      <c r="H313" t="str">
        <f t="shared" si="120"/>
        <v xml:space="preserve"> </v>
      </c>
      <c r="I313" t="str">
        <f t="shared" si="120"/>
        <v xml:space="preserve"> </v>
      </c>
      <c r="J313" t="str">
        <f t="shared" si="120"/>
        <v xml:space="preserve"> </v>
      </c>
      <c r="K313" t="str">
        <f t="shared" si="120"/>
        <v xml:space="preserve"> </v>
      </c>
      <c r="L313" t="str">
        <f t="shared" ref="L313" si="121">IF(L169&gt;0,LOG(L169)," ")</f>
        <v xml:space="preserve"> </v>
      </c>
      <c r="M313" s="3">
        <f t="shared" si="109"/>
        <v>2.30108492484232</v>
      </c>
      <c r="N313" s="3"/>
    </row>
    <row r="314" spans="1:14" x14ac:dyDescent="0.3">
      <c r="A314">
        <v>0.6</v>
      </c>
      <c r="B314">
        <f t="shared" ref="B314:D314" si="122">IF(B170&gt;0,LOG(B170),"")</f>
        <v>2.3010127064327013</v>
      </c>
      <c r="C314">
        <f t="shared" si="122"/>
        <v>-1.4000172892312799</v>
      </c>
      <c r="D314">
        <f t="shared" si="122"/>
        <v>-9.8000172892312793</v>
      </c>
      <c r="E314">
        <f t="shared" ref="E314:K314" si="123">IF(E170&gt;0,LOG(E170)," ")</f>
        <v>-18.501047284895261</v>
      </c>
      <c r="F314" t="str">
        <f t="shared" si="123"/>
        <v xml:space="preserve"> </v>
      </c>
      <c r="G314" t="str">
        <f t="shared" si="123"/>
        <v xml:space="preserve"> </v>
      </c>
      <c r="H314" t="str">
        <f t="shared" si="123"/>
        <v xml:space="preserve"> </v>
      </c>
      <c r="I314" t="str">
        <f t="shared" si="123"/>
        <v xml:space="preserve"> </v>
      </c>
      <c r="J314" t="str">
        <f t="shared" si="123"/>
        <v xml:space="preserve"> </v>
      </c>
      <c r="K314" t="str">
        <f t="shared" si="123"/>
        <v xml:space="preserve"> </v>
      </c>
      <c r="L314" t="str">
        <f t="shared" ref="L314" si="124">IF(L170&gt;0,LOG(L170)," ")</f>
        <v xml:space="preserve"> </v>
      </c>
      <c r="M314" s="3">
        <f t="shared" si="109"/>
        <v>2.3010991457039962</v>
      </c>
      <c r="N314" s="3"/>
    </row>
    <row r="315" spans="1:14" x14ac:dyDescent="0.3">
      <c r="A315">
        <v>0.7</v>
      </c>
      <c r="B315">
        <f t="shared" ref="B315:D315" si="125">IF(B171&gt;0,LOG(B171),"")</f>
        <v>2.3010082299233248</v>
      </c>
      <c r="C315">
        <f t="shared" si="125"/>
        <v>-1.3000217657406563</v>
      </c>
      <c r="D315">
        <f t="shared" si="125"/>
        <v>-9.6000217657406566</v>
      </c>
      <c r="E315">
        <f t="shared" ref="E315:K315" si="126">IF(E171&gt;0,LOG(E171)," ")</f>
        <v>-18.201051761404639</v>
      </c>
      <c r="F315" t="str">
        <f t="shared" si="126"/>
        <v xml:space="preserve"> </v>
      </c>
      <c r="G315" t="str">
        <f t="shared" si="126"/>
        <v xml:space="preserve"> </v>
      </c>
      <c r="H315" t="str">
        <f t="shared" si="126"/>
        <v xml:space="preserve"> </v>
      </c>
      <c r="I315" t="str">
        <f t="shared" si="126"/>
        <v xml:space="preserve"> </v>
      </c>
      <c r="J315" t="str">
        <f t="shared" si="126"/>
        <v xml:space="preserve"> </v>
      </c>
      <c r="K315" t="str">
        <f t="shared" si="126"/>
        <v xml:space="preserve"> </v>
      </c>
      <c r="L315" t="str">
        <f t="shared" ref="L315" si="127">IF(L171&gt;0,LOG(L171)," ")</f>
        <v xml:space="preserve"> </v>
      </c>
      <c r="M315" s="3">
        <f t="shared" si="109"/>
        <v>2.3011170477149001</v>
      </c>
      <c r="N315" s="3"/>
    </row>
    <row r="316" spans="1:14" x14ac:dyDescent="0.3">
      <c r="A316">
        <v>0.8</v>
      </c>
      <c r="B316">
        <f t="shared" ref="B316:D316" si="128">IF(B172&gt;0,LOG(B172),"")</f>
        <v>2.3010025943973922</v>
      </c>
      <c r="C316">
        <f t="shared" si="128"/>
        <v>-1.2000274012665888</v>
      </c>
      <c r="D316">
        <f t="shared" si="128"/>
        <v>-9.4000274012665894</v>
      </c>
      <c r="E316">
        <f t="shared" ref="E316:K316" si="129">IF(E172&gt;0,LOG(E172)," ")</f>
        <v>-17.901057396930568</v>
      </c>
      <c r="F316" t="str">
        <f t="shared" si="129"/>
        <v xml:space="preserve"> </v>
      </c>
      <c r="G316" t="str">
        <f t="shared" si="129"/>
        <v xml:space="preserve"> </v>
      </c>
      <c r="H316" t="str">
        <f t="shared" si="129"/>
        <v xml:space="preserve"> </v>
      </c>
      <c r="I316" t="str">
        <f t="shared" si="129"/>
        <v xml:space="preserve"> </v>
      </c>
      <c r="J316" t="str">
        <f t="shared" si="129"/>
        <v xml:space="preserve"> </v>
      </c>
      <c r="K316" t="str">
        <f t="shared" si="129"/>
        <v xml:space="preserve"> </v>
      </c>
      <c r="L316" t="str">
        <f t="shared" ref="L316" si="130">IF(L172&gt;0,LOG(L172)," ")</f>
        <v xml:space="preserve"> </v>
      </c>
      <c r="M316" s="3">
        <f t="shared" si="109"/>
        <v>2.3011395834373443</v>
      </c>
      <c r="N316" s="3"/>
    </row>
    <row r="317" spans="1:14" x14ac:dyDescent="0.3">
      <c r="A317">
        <v>0.9</v>
      </c>
      <c r="B317">
        <f t="shared" ref="B317:D317" si="131">IF(B173&gt;0,LOG(B173),"")</f>
        <v>2.3009954997943591</v>
      </c>
      <c r="C317">
        <f t="shared" si="131"/>
        <v>-1.100034495869622</v>
      </c>
      <c r="D317">
        <f t="shared" si="131"/>
        <v>-9.2000344958696214</v>
      </c>
      <c r="E317">
        <f t="shared" ref="E317:K317" si="132">IF(E173&gt;0,LOG(E173)," ")</f>
        <v>-17.601064491533602</v>
      </c>
      <c r="F317" t="str">
        <f t="shared" si="132"/>
        <v xml:space="preserve"> </v>
      </c>
      <c r="G317" t="str">
        <f t="shared" si="132"/>
        <v xml:space="preserve"> </v>
      </c>
      <c r="H317" t="str">
        <f t="shared" si="132"/>
        <v xml:space="preserve"> </v>
      </c>
      <c r="I317" t="str">
        <f t="shared" si="132"/>
        <v xml:space="preserve"> </v>
      </c>
      <c r="J317" t="str">
        <f t="shared" si="132"/>
        <v xml:space="preserve"> </v>
      </c>
      <c r="K317" t="str">
        <f t="shared" si="132"/>
        <v xml:space="preserve"> </v>
      </c>
      <c r="L317" t="str">
        <f t="shared" ref="L317" si="133">IF(L173&gt;0,LOG(L173)," ")</f>
        <v xml:space="preserve"> </v>
      </c>
      <c r="M317" s="3">
        <f t="shared" si="109"/>
        <v>2.3011679517367138</v>
      </c>
      <c r="N317" s="3"/>
    </row>
    <row r="318" spans="1:14" x14ac:dyDescent="0.3">
      <c r="A318">
        <v>1</v>
      </c>
      <c r="B318">
        <f t="shared" ref="B318:D318" si="134">IF(B174&gt;0,LOG(B174),"")</f>
        <v>2.3009865683827759</v>
      </c>
      <c r="C318">
        <f t="shared" si="134"/>
        <v>-1.0000434272812051</v>
      </c>
      <c r="D318">
        <f t="shared" si="134"/>
        <v>-9.0000434272812058</v>
      </c>
      <c r="E318">
        <f t="shared" ref="E318:K318" si="135">IF(E174&gt;0,LOG(E174)," ")</f>
        <v>-17.301073422945187</v>
      </c>
      <c r="F318" t="str">
        <f t="shared" si="135"/>
        <v xml:space="preserve"> </v>
      </c>
      <c r="G318" t="str">
        <f t="shared" si="135"/>
        <v xml:space="preserve"> </v>
      </c>
      <c r="H318" t="str">
        <f t="shared" si="135"/>
        <v xml:space="preserve"> </v>
      </c>
      <c r="I318" t="str">
        <f t="shared" si="135"/>
        <v xml:space="preserve"> </v>
      </c>
      <c r="J318" t="str">
        <f t="shared" si="135"/>
        <v xml:space="preserve"> </v>
      </c>
      <c r="K318" t="str">
        <f t="shared" si="135"/>
        <v xml:space="preserve"> </v>
      </c>
      <c r="L318" t="str">
        <f t="shared" ref="L318" si="136">IF(L174&gt;0,LOG(L174)," ")</f>
        <v xml:space="preserve"> </v>
      </c>
      <c r="M318" s="3">
        <f t="shared" si="109"/>
        <v>2.3012036613571767</v>
      </c>
      <c r="N318" s="3"/>
    </row>
    <row r="319" spans="1:14" x14ac:dyDescent="0.3">
      <c r="A319">
        <v>1.1000000000000001</v>
      </c>
      <c r="B319">
        <f t="shared" ref="B319:D319" si="137">IF(B175&gt;0,LOG(B175),"")</f>
        <v>2.3009753246624149</v>
      </c>
      <c r="C319">
        <f t="shared" si="137"/>
        <v>-0.900054671001566</v>
      </c>
      <c r="D319">
        <f t="shared" si="137"/>
        <v>-8.8000546710015648</v>
      </c>
      <c r="E319">
        <f t="shared" ref="E319:K319" si="138">IF(E175&gt;0,LOG(E175)," ")</f>
        <v>-17.001084666665548</v>
      </c>
      <c r="F319" t="str">
        <f t="shared" si="138"/>
        <v xml:space="preserve"> </v>
      </c>
      <c r="G319" t="str">
        <f t="shared" si="138"/>
        <v xml:space="preserve"> </v>
      </c>
      <c r="H319" t="str">
        <f t="shared" si="138"/>
        <v xml:space="preserve"> </v>
      </c>
      <c r="I319" t="str">
        <f t="shared" si="138"/>
        <v xml:space="preserve"> </v>
      </c>
      <c r="J319" t="str">
        <f t="shared" si="138"/>
        <v xml:space="preserve"> </v>
      </c>
      <c r="K319" t="str">
        <f t="shared" si="138"/>
        <v xml:space="preserve"> </v>
      </c>
      <c r="L319" t="str">
        <f t="shared" ref="L319" si="139">IF(L175&gt;0,LOG(L175)," ")</f>
        <v xml:space="preserve"> </v>
      </c>
      <c r="M319" s="3">
        <f t="shared" si="109"/>
        <v>2.3012486108428818</v>
      </c>
      <c r="N319" s="3"/>
    </row>
    <row r="320" spans="1:14" x14ac:dyDescent="0.3">
      <c r="A320">
        <v>1.2</v>
      </c>
      <c r="B320">
        <f t="shared" ref="B320:D320" si="140">IF(B176&gt;0,LOG(B176),"")</f>
        <v>2.3009611700702006</v>
      </c>
      <c r="C320">
        <f t="shared" si="140"/>
        <v>-0.80006882559378045</v>
      </c>
      <c r="D320">
        <f t="shared" si="140"/>
        <v>-8.6000688255937803</v>
      </c>
      <c r="E320">
        <f t="shared" ref="E320:K320" si="141">IF(E176&gt;0,LOG(E176)," ")</f>
        <v>-16.701098821257762</v>
      </c>
      <c r="F320" t="str">
        <f t="shared" si="141"/>
        <v xml:space="preserve"> </v>
      </c>
      <c r="G320" t="str">
        <f t="shared" si="141"/>
        <v xml:space="preserve"> </v>
      </c>
      <c r="H320" t="str">
        <f t="shared" si="141"/>
        <v xml:space="preserve"> </v>
      </c>
      <c r="I320" t="str">
        <f t="shared" si="141"/>
        <v xml:space="preserve"> </v>
      </c>
      <c r="J320" t="str">
        <f t="shared" si="141"/>
        <v xml:space="preserve"> </v>
      </c>
      <c r="K320" t="str">
        <f t="shared" si="141"/>
        <v xml:space="preserve"> </v>
      </c>
      <c r="L320" t="str">
        <f t="shared" ref="L320" si="142">IF(L176&gt;0,LOG(L176)," ")</f>
        <v xml:space="preserve"> </v>
      </c>
      <c r="M320" s="3">
        <f t="shared" si="109"/>
        <v>2.3013051889692919</v>
      </c>
      <c r="N320" s="3"/>
    </row>
    <row r="321" spans="1:14" x14ac:dyDescent="0.3">
      <c r="A321">
        <v>1.3</v>
      </c>
      <c r="B321">
        <f t="shared" ref="B321:D321" si="143">IF(B177&gt;0,LOG(B177),"")</f>
        <v>2.3009433511489985</v>
      </c>
      <c r="C321">
        <f t="shared" si="143"/>
        <v>-0.70008664451498237</v>
      </c>
      <c r="D321">
        <f t="shared" si="143"/>
        <v>-8.4000866445149818</v>
      </c>
      <c r="E321">
        <f t="shared" ref="E321:K321" si="144">IF(E177&gt;0,LOG(E177)," ")</f>
        <v>-16.401116640178962</v>
      </c>
      <c r="F321" t="str">
        <f t="shared" si="144"/>
        <v xml:space="preserve"> </v>
      </c>
      <c r="G321" t="str">
        <f t="shared" si="144"/>
        <v xml:space="preserve"> </v>
      </c>
      <c r="H321" t="str">
        <f t="shared" si="144"/>
        <v xml:space="preserve"> </v>
      </c>
      <c r="I321" t="str">
        <f t="shared" si="144"/>
        <v xml:space="preserve"> </v>
      </c>
      <c r="J321" t="str">
        <f t="shared" si="144"/>
        <v xml:space="preserve"> </v>
      </c>
      <c r="K321" t="str">
        <f t="shared" si="144"/>
        <v xml:space="preserve"> </v>
      </c>
      <c r="L321" t="str">
        <f t="shared" ref="L321" si="145">IF(L177&gt;0,LOG(L177)," ")</f>
        <v xml:space="preserve"> </v>
      </c>
      <c r="M321" s="3">
        <f t="shared" si="109"/>
        <v>2.3013764008882518</v>
      </c>
      <c r="N321" s="3"/>
    </row>
    <row r="322" spans="1:14" x14ac:dyDescent="0.3">
      <c r="A322">
        <v>1.4</v>
      </c>
      <c r="B322">
        <f t="shared" ref="B322:D322" si="146">IF(B178&gt;0,LOG(B178),"")</f>
        <v>2.3009209194937195</v>
      </c>
      <c r="C322">
        <f t="shared" si="146"/>
        <v>-0.60010907617026177</v>
      </c>
      <c r="D322">
        <f t="shared" si="146"/>
        <v>-8.2001090761702624</v>
      </c>
      <c r="E322">
        <f t="shared" ref="E322:K322" si="147">IF(E178&gt;0,LOG(E178)," ")</f>
        <v>-16.101139071834243</v>
      </c>
      <c r="F322" t="str">
        <f t="shared" si="147"/>
        <v xml:space="preserve"> </v>
      </c>
      <c r="G322" t="str">
        <f t="shared" si="147"/>
        <v xml:space="preserve"> </v>
      </c>
      <c r="H322" t="str">
        <f t="shared" si="147"/>
        <v xml:space="preserve"> </v>
      </c>
      <c r="I322" t="str">
        <f t="shared" si="147"/>
        <v xml:space="preserve"> </v>
      </c>
      <c r="J322" t="str">
        <f t="shared" si="147"/>
        <v xml:space="preserve"> </v>
      </c>
      <c r="K322" t="str">
        <f t="shared" si="147"/>
        <v xml:space="preserve"> </v>
      </c>
      <c r="L322" t="str">
        <f t="shared" ref="L322" si="148">IF(L178&gt;0,LOG(L178)," ")</f>
        <v xml:space="preserve"> </v>
      </c>
      <c r="M322" s="3">
        <f t="shared" si="109"/>
        <v>2.3014660264754991</v>
      </c>
      <c r="N322" s="3"/>
    </row>
    <row r="323" spans="1:14" x14ac:dyDescent="0.3">
      <c r="A323">
        <v>1.5</v>
      </c>
      <c r="B323">
        <f t="shared" ref="B323:D323" si="149">IF(B179&gt;0,LOG(B179),"")</f>
        <v>2.3008926813569071</v>
      </c>
      <c r="C323">
        <f t="shared" si="149"/>
        <v>-0.50013731430707387</v>
      </c>
      <c r="D323">
        <f t="shared" si="149"/>
        <v>-8.0001373143070733</v>
      </c>
      <c r="E323">
        <f t="shared" ref="E323:K323" si="150">IF(E179&gt;0,LOG(E179)," ")</f>
        <v>-15.801167309971055</v>
      </c>
      <c r="F323" t="str">
        <f t="shared" si="150"/>
        <v xml:space="preserve"> </v>
      </c>
      <c r="G323" t="str">
        <f t="shared" si="150"/>
        <v xml:space="preserve"> </v>
      </c>
      <c r="H323" t="str">
        <f t="shared" si="150"/>
        <v xml:space="preserve"> </v>
      </c>
      <c r="I323" t="str">
        <f t="shared" si="150"/>
        <v xml:space="preserve"> </v>
      </c>
      <c r="J323" t="str">
        <f t="shared" si="150"/>
        <v xml:space="preserve"> </v>
      </c>
      <c r="K323" t="str">
        <f t="shared" si="150"/>
        <v xml:space="preserve"> </v>
      </c>
      <c r="L323" t="str">
        <f t="shared" ref="L323" si="151">IF(L179&gt;0,LOG(L179)," ")</f>
        <v xml:space="preserve"> </v>
      </c>
      <c r="M323" s="3">
        <f t="shared" si="109"/>
        <v>2.3015788189510693</v>
      </c>
      <c r="N323" s="3"/>
    </row>
    <row r="324" spans="1:14" x14ac:dyDescent="0.3">
      <c r="A324">
        <v>1.6</v>
      </c>
      <c r="B324">
        <f t="shared" ref="B324:D324" si="152">IF(B180&gt;0,LOG(B180),"")</f>
        <v>2.300857134254187</v>
      </c>
      <c r="C324">
        <f t="shared" si="152"/>
        <v>-0.40017286140979375</v>
      </c>
      <c r="D324">
        <f t="shared" si="152"/>
        <v>-7.8001728614097932</v>
      </c>
      <c r="E324">
        <f t="shared" ref="E324:K324" si="153">IF(E180&gt;0,LOG(E180)," ")</f>
        <v>-15.501202857073775</v>
      </c>
      <c r="F324" t="str">
        <f t="shared" si="153"/>
        <v xml:space="preserve"> </v>
      </c>
      <c r="G324" t="str">
        <f t="shared" si="153"/>
        <v xml:space="preserve"> </v>
      </c>
      <c r="H324" t="str">
        <f t="shared" si="153"/>
        <v xml:space="preserve"> </v>
      </c>
      <c r="I324" t="str">
        <f t="shared" si="153"/>
        <v xml:space="preserve"> </v>
      </c>
      <c r="J324" t="str">
        <f t="shared" si="153"/>
        <v xml:space="preserve"> </v>
      </c>
      <c r="K324" t="str">
        <f t="shared" si="153"/>
        <v xml:space="preserve"> </v>
      </c>
      <c r="L324" t="str">
        <f t="shared" ref="L324" si="154">IF(L180&gt;0,LOG(L180)," ")</f>
        <v xml:space="preserve"> </v>
      </c>
      <c r="M324" s="3">
        <f t="shared" si="109"/>
        <v>2.3017207537775155</v>
      </c>
      <c r="N324" s="3"/>
    </row>
    <row r="325" spans="1:14" x14ac:dyDescent="0.3">
      <c r="A325">
        <v>1.7</v>
      </c>
      <c r="B325">
        <f t="shared" ref="B325:D325" si="155">IF(B181&gt;0,LOG(B181),"")</f>
        <v>2.3008123872316841</v>
      </c>
      <c r="C325">
        <f t="shared" si="155"/>
        <v>-0.30021760843229683</v>
      </c>
      <c r="D325">
        <f t="shared" si="155"/>
        <v>-7.6002176084322972</v>
      </c>
      <c r="E325">
        <f t="shared" ref="E325:K325" si="156">IF(E181&gt;0,LOG(E181)," ")</f>
        <v>-15.201247604096277</v>
      </c>
      <c r="F325" t="str">
        <f t="shared" si="156"/>
        <v xml:space="preserve"> </v>
      </c>
      <c r="G325" t="str">
        <f t="shared" si="156"/>
        <v xml:space="preserve"> </v>
      </c>
      <c r="H325" t="str">
        <f t="shared" si="156"/>
        <v xml:space="preserve"> </v>
      </c>
      <c r="I325" t="str">
        <f t="shared" si="156"/>
        <v xml:space="preserve"> </v>
      </c>
      <c r="J325" t="str">
        <f t="shared" si="156"/>
        <v xml:space="preserve"> </v>
      </c>
      <c r="K325" t="str">
        <f t="shared" si="156"/>
        <v xml:space="preserve"> </v>
      </c>
      <c r="L325" t="str">
        <f t="shared" ref="L325" si="157">IF(L181&gt;0,LOG(L181)," ")</f>
        <v xml:space="preserve"> </v>
      </c>
      <c r="M325" s="3">
        <f t="shared" si="109"/>
        <v>2.3018993401867243</v>
      </c>
      <c r="N325" s="3"/>
    </row>
    <row r="326" spans="1:14" x14ac:dyDescent="0.3">
      <c r="A326">
        <v>1.8</v>
      </c>
      <c r="B326">
        <f t="shared" ref="B326:D326" si="158">IF(B182&gt;0,LOG(B182),"")</f>
        <v>2.300756060609698</v>
      </c>
      <c r="C326">
        <f t="shared" si="158"/>
        <v>-0.20027393505428293</v>
      </c>
      <c r="D326">
        <f t="shared" si="158"/>
        <v>-7.4002739350542823</v>
      </c>
      <c r="E326">
        <f t="shared" ref="E326:K326" si="159">IF(E182&gt;0,LOG(E182)," ")</f>
        <v>-14.901303930718264</v>
      </c>
      <c r="F326" t="str">
        <f t="shared" si="159"/>
        <v xml:space="preserve"> </v>
      </c>
      <c r="G326" t="str">
        <f t="shared" si="159"/>
        <v xml:space="preserve"> </v>
      </c>
      <c r="H326" t="str">
        <f t="shared" si="159"/>
        <v xml:space="preserve"> </v>
      </c>
      <c r="I326" t="str">
        <f t="shared" si="159"/>
        <v xml:space="preserve"> </v>
      </c>
      <c r="J326" t="str">
        <f t="shared" si="159"/>
        <v xml:space="preserve"> </v>
      </c>
      <c r="K326" t="str">
        <f t="shared" si="159"/>
        <v xml:space="preserve"> </v>
      </c>
      <c r="L326" t="str">
        <f t="shared" ref="L326" si="160">IF(L182&gt;0,LOG(L182)," ")</f>
        <v xml:space="preserve"> </v>
      </c>
      <c r="M326" s="3">
        <f t="shared" si="109"/>
        <v>2.3021240104988343</v>
      </c>
      <c r="N326" s="3"/>
    </row>
    <row r="327" spans="1:14" x14ac:dyDescent="0.3">
      <c r="A327">
        <v>1.9</v>
      </c>
      <c r="B327">
        <f t="shared" ref="B327:D327" si="161">IF(B183&gt;0,LOG(B183),"")</f>
        <v>2.3006851599591522</v>
      </c>
      <c r="C327">
        <f t="shared" si="161"/>
        <v>-0.1003448357048288</v>
      </c>
      <c r="D327">
        <f t="shared" si="161"/>
        <v>-7.2003448357048283</v>
      </c>
      <c r="E327">
        <f t="shared" ref="E327:K327" si="162">IF(E183&gt;0,LOG(E183)," ")</f>
        <v>-14.60137483136881</v>
      </c>
      <c r="F327" t="str">
        <f t="shared" si="162"/>
        <v xml:space="preserve"> </v>
      </c>
      <c r="G327" t="str">
        <f t="shared" si="162"/>
        <v xml:space="preserve"> </v>
      </c>
      <c r="H327" t="str">
        <f t="shared" si="162"/>
        <v xml:space="preserve"> </v>
      </c>
      <c r="I327" t="str">
        <f t="shared" si="162"/>
        <v xml:space="preserve"> </v>
      </c>
      <c r="J327" t="str">
        <f t="shared" si="162"/>
        <v xml:space="preserve"> </v>
      </c>
      <c r="K327" t="str">
        <f t="shared" si="162"/>
        <v xml:space="preserve"> </v>
      </c>
      <c r="L327" t="str">
        <f t="shared" ref="L327" si="163">IF(L183&gt;0,LOG(L183)," ")</f>
        <v xml:space="preserve"> </v>
      </c>
      <c r="M327" s="3">
        <f t="shared" si="109"/>
        <v>2.3024066057176173</v>
      </c>
      <c r="N327" s="3"/>
    </row>
    <row r="328" spans="1:14" x14ac:dyDescent="0.3">
      <c r="A328">
        <v>2</v>
      </c>
      <c r="B328">
        <f t="shared" ref="B328:D328" si="164">IF(B184&gt;0,LOG(B184),"")</f>
        <v>2.300595917750802</v>
      </c>
      <c r="C328">
        <f t="shared" si="164"/>
        <v>-4.3407791317939988E-4</v>
      </c>
      <c r="D328">
        <f t="shared" si="164"/>
        <v>-7.0004340779131793</v>
      </c>
      <c r="E328">
        <f t="shared" ref="E328:K328" si="165">IF(E184&gt;0,LOG(E184)," ")</f>
        <v>-14.301464073577161</v>
      </c>
      <c r="F328" t="str">
        <f t="shared" si="165"/>
        <v xml:space="preserve"> </v>
      </c>
      <c r="G328" t="str">
        <f t="shared" si="165"/>
        <v xml:space="preserve"> </v>
      </c>
      <c r="H328" t="str">
        <f t="shared" si="165"/>
        <v xml:space="preserve"> </v>
      </c>
      <c r="I328" t="str">
        <f t="shared" si="165"/>
        <v xml:space="preserve"> </v>
      </c>
      <c r="J328" t="str">
        <f t="shared" si="165"/>
        <v xml:space="preserve"> </v>
      </c>
      <c r="K328" t="str">
        <f t="shared" si="165"/>
        <v xml:space="preserve"> </v>
      </c>
      <c r="L328" t="str">
        <f t="shared" ref="L328" si="166">IF(L184&gt;0,LOG(L184)," ")</f>
        <v xml:space="preserve"> </v>
      </c>
      <c r="M328" s="3">
        <f t="shared" si="109"/>
        <v>2.3027619797233765</v>
      </c>
      <c r="N328" s="3"/>
    </row>
    <row r="329" spans="1:14" x14ac:dyDescent="0.3">
      <c r="A329">
        <v>2.1</v>
      </c>
      <c r="B329">
        <f t="shared" ref="B329:D329" si="167">IF(B185&gt;0,LOG(B185),"")</f>
        <v>2.300483594483679</v>
      </c>
      <c r="C329">
        <f t="shared" si="167"/>
        <v>9.9453598819697786E-2</v>
      </c>
      <c r="D329">
        <f t="shared" si="167"/>
        <v>-6.8005464011803021</v>
      </c>
      <c r="E329">
        <f t="shared" ref="E329:K329" si="168">IF(E185&gt;0,LOG(E185)," ")</f>
        <v>-14.001576396844284</v>
      </c>
      <c r="F329" t="str">
        <f t="shared" si="168"/>
        <v xml:space="preserve"> </v>
      </c>
      <c r="G329" t="str">
        <f t="shared" si="168"/>
        <v xml:space="preserve"> </v>
      </c>
      <c r="H329" t="str">
        <f t="shared" si="168"/>
        <v xml:space="preserve"> </v>
      </c>
      <c r="I329" t="str">
        <f t="shared" si="168"/>
        <v xml:space="preserve"> </v>
      </c>
      <c r="J329" t="str">
        <f t="shared" si="168"/>
        <v xml:space="preserve"> </v>
      </c>
      <c r="K329" t="str">
        <f t="shared" si="168"/>
        <v xml:space="preserve"> </v>
      </c>
      <c r="L329" t="str">
        <f t="shared" ref="L329" si="169">IF(L185&gt;0,LOG(L185)," ")</f>
        <v xml:space="preserve"> </v>
      </c>
      <c r="M329" s="3">
        <f t="shared" si="109"/>
        <v>2.3032087486793089</v>
      </c>
      <c r="N329" s="3"/>
    </row>
    <row r="330" spans="1:14" x14ac:dyDescent="0.3">
      <c r="A330">
        <v>2.2000000000000002</v>
      </c>
      <c r="B330">
        <f t="shared" ref="B330:D330" si="170">IF(B186&gt;0,LOG(B186),"")</f>
        <v>2.3003422290804902</v>
      </c>
      <c r="C330">
        <f t="shared" si="170"/>
        <v>0.19931223341650947</v>
      </c>
      <c r="D330">
        <f t="shared" si="170"/>
        <v>-6.6006877665834898</v>
      </c>
      <c r="E330">
        <f t="shared" ref="E330:K330" si="171">IF(E186&gt;0,LOG(E186)," ")</f>
        <v>-13.701717762247471</v>
      </c>
      <c r="F330" t="str">
        <f t="shared" si="171"/>
        <v xml:space="preserve"> </v>
      </c>
      <c r="G330" t="str">
        <f t="shared" si="171"/>
        <v xml:space="preserve"> </v>
      </c>
      <c r="H330" t="str">
        <f t="shared" si="171"/>
        <v xml:space="preserve"> </v>
      </c>
      <c r="I330" t="str">
        <f t="shared" si="171"/>
        <v xml:space="preserve"> </v>
      </c>
      <c r="J330" t="str">
        <f t="shared" si="171"/>
        <v xml:space="preserve"> </v>
      </c>
      <c r="K330" t="str">
        <f t="shared" si="171"/>
        <v xml:space="preserve"> </v>
      </c>
      <c r="L330" t="str">
        <f t="shared" ref="L330" si="172">IF(L186&gt;0,LOG(L186)," ")</f>
        <v xml:space="preserve"> </v>
      </c>
      <c r="M330" s="3">
        <f t="shared" si="109"/>
        <v>2.3037702168453387</v>
      </c>
      <c r="N330" s="3"/>
    </row>
    <row r="331" spans="1:14" x14ac:dyDescent="0.3">
      <c r="A331">
        <v>2.2999999999999998</v>
      </c>
      <c r="B331">
        <f t="shared" ref="B331:D331" si="173">IF(B187&gt;0,LOG(B187),"")</f>
        <v>2.3001643258556728</v>
      </c>
      <c r="C331">
        <f t="shared" si="173"/>
        <v>0.29913433019169183</v>
      </c>
      <c r="D331">
        <f t="shared" si="173"/>
        <v>-6.400865669808308</v>
      </c>
      <c r="E331">
        <f t="shared" ref="E331:K331" si="174">IF(E187&gt;0,LOG(E187)," ")</f>
        <v>-13.401895665472288</v>
      </c>
      <c r="F331" t="str">
        <f t="shared" si="174"/>
        <v xml:space="preserve"> </v>
      </c>
      <c r="G331" t="str">
        <f t="shared" si="174"/>
        <v xml:space="preserve"> </v>
      </c>
      <c r="H331" t="str">
        <f t="shared" si="174"/>
        <v xml:space="preserve"> </v>
      </c>
      <c r="I331" t="str">
        <f t="shared" si="174"/>
        <v xml:space="preserve"> </v>
      </c>
      <c r="J331" t="str">
        <f t="shared" si="174"/>
        <v xml:space="preserve"> </v>
      </c>
      <c r="K331" t="str">
        <f t="shared" si="174"/>
        <v xml:space="preserve"> </v>
      </c>
      <c r="L331" t="str">
        <f t="shared" ref="L331" si="175">IF(L187&gt;0,LOG(L187)," ")</f>
        <v xml:space="preserve"> </v>
      </c>
      <c r="M331" s="3">
        <f t="shared" si="109"/>
        <v>2.3044755144814077</v>
      </c>
      <c r="N331" s="3"/>
    </row>
    <row r="332" spans="1:14" x14ac:dyDescent="0.3">
      <c r="A332">
        <v>2.4</v>
      </c>
      <c r="B332">
        <f t="shared" ref="B332:D332" si="176">IF(B188&gt;0,LOG(B188),"")</f>
        <v>2.2999404623306718</v>
      </c>
      <c r="C332">
        <f t="shared" si="176"/>
        <v>0.39891046666669105</v>
      </c>
      <c r="D332">
        <f t="shared" si="176"/>
        <v>-6.2010895333333087</v>
      </c>
      <c r="E332">
        <f t="shared" ref="E332:K332" si="177">IF(E188&gt;0,LOG(E188)," ")</f>
        <v>-13.10211952899729</v>
      </c>
      <c r="F332" t="str">
        <f t="shared" si="177"/>
        <v xml:space="preserve"> </v>
      </c>
      <c r="G332" t="str">
        <f t="shared" si="177"/>
        <v xml:space="preserve"> </v>
      </c>
      <c r="H332" t="str">
        <f t="shared" si="177"/>
        <v xml:space="preserve"> </v>
      </c>
      <c r="I332" t="str">
        <f t="shared" si="177"/>
        <v xml:space="preserve"> </v>
      </c>
      <c r="J332" t="str">
        <f t="shared" si="177"/>
        <v xml:space="preserve"> </v>
      </c>
      <c r="K332" t="str">
        <f t="shared" si="177"/>
        <v xml:space="preserve"> </v>
      </c>
      <c r="L332" t="str">
        <f t="shared" ref="L332" si="178">IF(L188&gt;0,LOG(L188)," ")</f>
        <v xml:space="preserve"> </v>
      </c>
      <c r="M332" s="3">
        <f t="shared" si="109"/>
        <v>2.3053609872253706</v>
      </c>
      <c r="N332" s="3"/>
    </row>
    <row r="333" spans="1:14" x14ac:dyDescent="0.3">
      <c r="A333">
        <v>2.5</v>
      </c>
      <c r="B333">
        <f t="shared" ref="B333:D333" si="179">IF(B189&gt;0,LOG(B189),"")</f>
        <v>2.2996587985020418</v>
      </c>
      <c r="C333">
        <f t="shared" si="179"/>
        <v>0.49862880283806121</v>
      </c>
      <c r="D333">
        <f t="shared" si="179"/>
        <v>-6.0013711971619381</v>
      </c>
      <c r="E333">
        <f t="shared" ref="E333:K333" si="180">IF(E189&gt;0,LOG(E189)," ")</f>
        <v>-12.802401192825918</v>
      </c>
      <c r="F333" t="str">
        <f t="shared" si="180"/>
        <v xml:space="preserve"> </v>
      </c>
      <c r="G333" t="str">
        <f t="shared" si="180"/>
        <v xml:space="preserve"> </v>
      </c>
      <c r="H333" t="str">
        <f t="shared" si="180"/>
        <v xml:space="preserve"> </v>
      </c>
      <c r="I333" t="str">
        <f t="shared" si="180"/>
        <v xml:space="preserve"> </v>
      </c>
      <c r="J333" t="str">
        <f t="shared" si="180"/>
        <v xml:space="preserve"> </v>
      </c>
      <c r="K333" t="str">
        <f t="shared" si="180"/>
        <v xml:space="preserve"> </v>
      </c>
      <c r="L333" t="str">
        <f t="shared" ref="L333" si="181">IF(L189&gt;0,LOG(L189)," ")</f>
        <v xml:space="preserve"> </v>
      </c>
      <c r="M333" s="3">
        <f t="shared" si="109"/>
        <v>2.3064718780518545</v>
      </c>
      <c r="N333" s="3"/>
    </row>
    <row r="334" spans="1:14" x14ac:dyDescent="0.3">
      <c r="A334">
        <v>2.6</v>
      </c>
      <c r="B334">
        <f t="shared" ref="B334:D334" si="182">IF(B190&gt;0,LOG(B190),"")</f>
        <v>2.2993044637793756</v>
      </c>
      <c r="C334">
        <f t="shared" si="182"/>
        <v>0.59827446811539475</v>
      </c>
      <c r="D334">
        <f t="shared" si="182"/>
        <v>-5.801725531884605</v>
      </c>
      <c r="E334">
        <f t="shared" ref="E334:K334" si="183">IF(E190&gt;0,LOG(E190)," ")</f>
        <v>-12.502755527548585</v>
      </c>
      <c r="F334" t="str">
        <f t="shared" si="183"/>
        <v xml:space="preserve"> </v>
      </c>
      <c r="G334" t="str">
        <f t="shared" si="183"/>
        <v xml:space="preserve"> </v>
      </c>
      <c r="H334" t="str">
        <f t="shared" si="183"/>
        <v xml:space="preserve"> </v>
      </c>
      <c r="I334" t="str">
        <f t="shared" si="183"/>
        <v xml:space="preserve"> </v>
      </c>
      <c r="J334" t="str">
        <f t="shared" si="183"/>
        <v xml:space="preserve"> </v>
      </c>
      <c r="K334" t="str">
        <f t="shared" si="183"/>
        <v xml:space="preserve"> </v>
      </c>
      <c r="L334" t="str">
        <f t="shared" ref="L334" si="184">IF(L190&gt;0,LOG(L190)," ")</f>
        <v xml:space="preserve"> </v>
      </c>
      <c r="M334" s="3">
        <f t="shared" si="109"/>
        <v>2.3078643407037553</v>
      </c>
      <c r="N334" s="3"/>
    </row>
    <row r="335" spans="1:14" x14ac:dyDescent="0.3">
      <c r="A335">
        <v>2.7</v>
      </c>
      <c r="B335">
        <f t="shared" ref="B335:D335" si="185">IF(B191&gt;0,LOG(B191),"")</f>
        <v>2.2988587926452486</v>
      </c>
      <c r="C335">
        <f t="shared" si="185"/>
        <v>0.69782879698126754</v>
      </c>
      <c r="D335">
        <f t="shared" si="185"/>
        <v>-5.6021712030187318</v>
      </c>
      <c r="E335">
        <f t="shared" ref="E335:K335" si="186">IF(E191&gt;0,LOG(E191)," ")</f>
        <v>-12.203201198682713</v>
      </c>
      <c r="F335" t="str">
        <f t="shared" si="186"/>
        <v xml:space="preserve"> </v>
      </c>
      <c r="G335" t="str">
        <f t="shared" si="186"/>
        <v xml:space="preserve"> </v>
      </c>
      <c r="H335" t="str">
        <f t="shared" si="186"/>
        <v xml:space="preserve"> </v>
      </c>
      <c r="I335" t="str">
        <f t="shared" si="186"/>
        <v xml:space="preserve"> </v>
      </c>
      <c r="J335" t="str">
        <f t="shared" si="186"/>
        <v xml:space="preserve"> </v>
      </c>
      <c r="K335" t="str">
        <f t="shared" si="186"/>
        <v xml:space="preserve"> </v>
      </c>
      <c r="L335" t="str">
        <f t="shared" ref="L335" si="187">IF(L191&gt;0,LOG(L191)," ")</f>
        <v xml:space="preserve"> </v>
      </c>
      <c r="M335" s="3">
        <f t="shared" si="109"/>
        <v>2.3096078142890573</v>
      </c>
      <c r="N335" s="3"/>
    </row>
    <row r="336" spans="1:14" x14ac:dyDescent="0.3">
      <c r="A336">
        <v>2.8</v>
      </c>
      <c r="B336">
        <f t="shared" ref="B336:D336" si="188">IF(B192&gt;0,LOG(B192),"")</f>
        <v>2.2982983741478629</v>
      </c>
      <c r="C336">
        <f t="shared" si="188"/>
        <v>0.79726837848388177</v>
      </c>
      <c r="D336">
        <f t="shared" si="188"/>
        <v>-5.4027316215161179</v>
      </c>
      <c r="E336">
        <f t="shared" ref="E336:K336" si="189">IF(E192&gt;0,LOG(E192)," ")</f>
        <v>-11.9037616171801</v>
      </c>
      <c r="F336" t="str">
        <f t="shared" si="189"/>
        <v xml:space="preserve"> </v>
      </c>
      <c r="G336" t="str">
        <f t="shared" si="189"/>
        <v xml:space="preserve"> </v>
      </c>
      <c r="H336" t="str">
        <f t="shared" si="189"/>
        <v xml:space="preserve"> </v>
      </c>
      <c r="I336" t="str">
        <f t="shared" si="189"/>
        <v xml:space="preserve"> </v>
      </c>
      <c r="J336" t="str">
        <f t="shared" si="189"/>
        <v xml:space="preserve"> </v>
      </c>
      <c r="K336" t="str">
        <f t="shared" si="189"/>
        <v xml:space="preserve"> </v>
      </c>
      <c r="L336" t="str">
        <f t="shared" ref="L336" si="190">IF(L192&gt;0,LOG(L192)," ")</f>
        <v xml:space="preserve"> </v>
      </c>
      <c r="M336" s="3">
        <f t="shared" si="109"/>
        <v>2.311787768001683</v>
      </c>
      <c r="N336" s="3"/>
    </row>
    <row r="337" spans="1:14" x14ac:dyDescent="0.3">
      <c r="A337">
        <v>2.9</v>
      </c>
      <c r="B337">
        <f t="shared" ref="B337:D337" si="191">IF(B193&gt;0,LOG(B193),"")</f>
        <v>2.2975938737260502</v>
      </c>
      <c r="C337">
        <f t="shared" si="191"/>
        <v>0.89656387806206939</v>
      </c>
      <c r="D337">
        <f t="shared" si="191"/>
        <v>-5.2034361219379299</v>
      </c>
      <c r="E337">
        <f t="shared" ref="E337:K337" si="192">IF(E193&gt;0,LOG(E193)," ")</f>
        <v>-11.604466117601911</v>
      </c>
      <c r="F337" t="str">
        <f t="shared" si="192"/>
        <v xml:space="preserve"> </v>
      </c>
      <c r="G337" t="str">
        <f t="shared" si="192"/>
        <v xml:space="preserve"> </v>
      </c>
      <c r="H337" t="str">
        <f t="shared" si="192"/>
        <v xml:space="preserve"> </v>
      </c>
      <c r="I337" t="str">
        <f t="shared" si="192"/>
        <v xml:space="preserve"> </v>
      </c>
      <c r="J337" t="str">
        <f t="shared" si="192"/>
        <v xml:space="preserve"> </v>
      </c>
      <c r="K337" t="str">
        <f t="shared" si="192"/>
        <v xml:space="preserve"> </v>
      </c>
      <c r="L337" t="str">
        <f t="shared" ref="L337" si="193">IF(L193&gt;0,LOG(L193)," ")</f>
        <v xml:space="preserve"> </v>
      </c>
      <c r="M337" s="3">
        <f t="shared" si="109"/>
        <v>2.3145087861900708</v>
      </c>
      <c r="N337" s="3"/>
    </row>
    <row r="338" spans="1:14" x14ac:dyDescent="0.3">
      <c r="A338">
        <v>3</v>
      </c>
      <c r="B338">
        <f t="shared" ref="B338:D338" si="194">IF(B194&gt;0,LOG(B194),"")</f>
        <v>2.296708578881844</v>
      </c>
      <c r="C338">
        <f t="shared" si="194"/>
        <v>0.99567858321786307</v>
      </c>
      <c r="D338">
        <f t="shared" si="194"/>
        <v>-5.0043214167821368</v>
      </c>
      <c r="E338">
        <f t="shared" ref="E338:K338" si="195">IF(E194&gt;0,LOG(E194)," ")</f>
        <v>-11.305351412446118</v>
      </c>
      <c r="F338" t="str">
        <f t="shared" si="195"/>
        <v xml:space="preserve"> </v>
      </c>
      <c r="G338" t="str">
        <f t="shared" si="195"/>
        <v xml:space="preserve"> </v>
      </c>
      <c r="H338" t="str">
        <f t="shared" si="195"/>
        <v xml:space="preserve"> </v>
      </c>
      <c r="I338" t="str">
        <f t="shared" si="195"/>
        <v xml:space="preserve"> </v>
      </c>
      <c r="J338" t="str">
        <f t="shared" si="195"/>
        <v xml:space="preserve"> </v>
      </c>
      <c r="K338" t="str">
        <f t="shared" si="195"/>
        <v xml:space="preserve"> </v>
      </c>
      <c r="L338" t="str">
        <f t="shared" ref="L338" si="196">IF(L194&gt;0,LOG(L194)," ")</f>
        <v xml:space="preserve"> </v>
      </c>
      <c r="M338" s="3">
        <f t="shared" si="109"/>
        <v>2.3178978986324816</v>
      </c>
      <c r="N338" s="3"/>
    </row>
    <row r="339" spans="1:14" x14ac:dyDescent="0.3">
      <c r="A339">
        <v>3.1</v>
      </c>
      <c r="B339">
        <f t="shared" ref="B339:D339" si="197">IF(B195&gt;0,LOG(B195),"")</f>
        <v>2.2955966134685766</v>
      </c>
      <c r="C339">
        <f t="shared" si="197"/>
        <v>1.0945666178045954</v>
      </c>
      <c r="D339">
        <f t="shared" si="197"/>
        <v>-4.8054333821954041</v>
      </c>
      <c r="E339">
        <f t="shared" ref="E339:K339" si="198">IF(E195&gt;0,LOG(E195)," ")</f>
        <v>-11.006463377859385</v>
      </c>
      <c r="F339" t="str">
        <f t="shared" si="198"/>
        <v xml:space="preserve"> </v>
      </c>
      <c r="G339" t="str">
        <f t="shared" si="198"/>
        <v xml:space="preserve"> </v>
      </c>
      <c r="H339" t="str">
        <f t="shared" si="198"/>
        <v xml:space="preserve"> </v>
      </c>
      <c r="I339" t="str">
        <f t="shared" si="198"/>
        <v xml:space="preserve"> </v>
      </c>
      <c r="J339" t="str">
        <f t="shared" si="198"/>
        <v xml:space="preserve"> </v>
      </c>
      <c r="K339" t="str">
        <f t="shared" si="198"/>
        <v xml:space="preserve"> </v>
      </c>
      <c r="L339" t="str">
        <f t="shared" ref="L339" si="199">IF(L195&gt;0,LOG(L195)," ")</f>
        <v xml:space="preserve"> </v>
      </c>
      <c r="M339" s="3">
        <f t="shared" si="109"/>
        <v>2.3221079583692332</v>
      </c>
      <c r="N339" s="3"/>
    </row>
    <row r="340" spans="1:14" x14ac:dyDescent="0.3">
      <c r="A340">
        <v>3.2</v>
      </c>
      <c r="B340">
        <f t="shared" ref="B340:D340" si="200">IF(B196&gt;0,LOG(B196),"")</f>
        <v>2.2942007599635126</v>
      </c>
      <c r="C340">
        <f t="shared" si="200"/>
        <v>1.1931707642995319</v>
      </c>
      <c r="D340">
        <f t="shared" si="200"/>
        <v>-4.6068292357004674</v>
      </c>
      <c r="E340">
        <f t="shared" ref="E340:K340" si="201">IF(E196&gt;0,LOG(E196)," ")</f>
        <v>-10.707859231364449</v>
      </c>
      <c r="F340" t="str">
        <f t="shared" si="201"/>
        <v xml:space="preserve"> </v>
      </c>
      <c r="G340" t="str">
        <f t="shared" si="201"/>
        <v xml:space="preserve"> </v>
      </c>
      <c r="H340" t="str">
        <f t="shared" si="201"/>
        <v xml:space="preserve"> </v>
      </c>
      <c r="I340" t="str">
        <f t="shared" si="201"/>
        <v xml:space="preserve"> </v>
      </c>
      <c r="J340" t="str">
        <f t="shared" si="201"/>
        <v xml:space="preserve"> </v>
      </c>
      <c r="K340" t="str">
        <f t="shared" si="201"/>
        <v xml:space="preserve"> </v>
      </c>
      <c r="L340" t="str">
        <f t="shared" ref="L340" si="202">IF(L196&gt;0,LOG(L196)," ")</f>
        <v xml:space="preserve"> </v>
      </c>
      <c r="M340" s="3">
        <f t="shared" si="109"/>
        <v>2.3273207188375711</v>
      </c>
      <c r="N340" s="3"/>
    </row>
    <row r="341" spans="1:14" x14ac:dyDescent="0.3">
      <c r="A341">
        <v>3.3</v>
      </c>
      <c r="B341">
        <f t="shared" ref="B341:D341" si="203">IF(B197&gt;0,LOG(B197),"")</f>
        <v>2.2924498269201319</v>
      </c>
      <c r="C341">
        <f t="shared" si="203"/>
        <v>1.2914198312561509</v>
      </c>
      <c r="D341">
        <f t="shared" si="203"/>
        <v>-4.4085801687438488</v>
      </c>
      <c r="E341">
        <f t="shared" ref="E341:K341" si="204">IF(E197&gt;0,LOG(E197)," ")</f>
        <v>-10.40961016440783</v>
      </c>
      <c r="F341" t="str">
        <f t="shared" si="204"/>
        <v xml:space="preserve"> </v>
      </c>
      <c r="G341" t="str">
        <f t="shared" si="204"/>
        <v xml:space="preserve"> </v>
      </c>
      <c r="H341" t="str">
        <f t="shared" si="204"/>
        <v xml:space="preserve"> </v>
      </c>
      <c r="I341" t="str">
        <f t="shared" si="204"/>
        <v xml:space="preserve"> </v>
      </c>
      <c r="J341" t="str">
        <f t="shared" si="204"/>
        <v xml:space="preserve"> </v>
      </c>
      <c r="K341" t="str">
        <f t="shared" si="204"/>
        <v xml:space="preserve"> </v>
      </c>
      <c r="L341" t="str">
        <f t="shared" ref="L341" si="205">IF(L197&gt;0,LOG(L197)," ")</f>
        <v xml:space="preserve"> </v>
      </c>
      <c r="M341" s="3">
        <f t="shared" si="109"/>
        <v>2.3337490555914289</v>
      </c>
      <c r="N341" s="3"/>
    </row>
    <row r="342" spans="1:14" x14ac:dyDescent="0.3">
      <c r="A342">
        <v>3.4</v>
      </c>
      <c r="B342">
        <f t="shared" ref="B342:D342" si="206">IF(B198&gt;0,LOG(B198),"")</f>
        <v>2.2902555028445866</v>
      </c>
      <c r="C342">
        <f t="shared" si="206"/>
        <v>1.3892255071806054</v>
      </c>
      <c r="D342">
        <f t="shared" si="206"/>
        <v>-4.2107744928193949</v>
      </c>
      <c r="E342">
        <f t="shared" ref="E342:K342" si="207">IF(E198&gt;0,LOG(E198)," ")</f>
        <v>-10.111804488483376</v>
      </c>
      <c r="F342" t="str">
        <f t="shared" si="207"/>
        <v xml:space="preserve"> </v>
      </c>
      <c r="G342" t="str">
        <f t="shared" si="207"/>
        <v xml:space="preserve"> </v>
      </c>
      <c r="H342" t="str">
        <f t="shared" si="207"/>
        <v xml:space="preserve"> </v>
      </c>
      <c r="I342" t="str">
        <f t="shared" si="207"/>
        <v xml:space="preserve"> </v>
      </c>
      <c r="J342" t="str">
        <f t="shared" si="207"/>
        <v xml:space="preserve"> </v>
      </c>
      <c r="K342" t="str">
        <f t="shared" si="207"/>
        <v xml:space="preserve"> </v>
      </c>
      <c r="L342" t="str">
        <f t="shared" ref="L342" si="208">IF(L198&gt;0,LOG(L198)," ")</f>
        <v xml:space="preserve"> </v>
      </c>
      <c r="M342" s="3">
        <f t="shared" si="109"/>
        <v>2.3416375180609297</v>
      </c>
      <c r="N342" s="3"/>
    </row>
    <row r="343" spans="1:14" x14ac:dyDescent="0.3">
      <c r="A343">
        <v>3.5</v>
      </c>
      <c r="B343">
        <f t="shared" ref="B343:D343" si="209">IF(B199&gt;0,LOG(B199),"")</f>
        <v>2.2875086525729493</v>
      </c>
      <c r="C343">
        <f t="shared" si="209"/>
        <v>1.4864786569089683</v>
      </c>
      <c r="D343">
        <f t="shared" si="209"/>
        <v>-4.013521343091031</v>
      </c>
      <c r="E343">
        <f t="shared" ref="E343:K343" si="210">IF(E199&gt;0,LOG(E199)," ")</f>
        <v>-9.8145513387550132</v>
      </c>
      <c r="F343" t="str">
        <f t="shared" si="210"/>
        <v xml:space="preserve"> </v>
      </c>
      <c r="G343" t="str">
        <f t="shared" si="210"/>
        <v xml:space="preserve"> </v>
      </c>
      <c r="H343" t="str">
        <f t="shared" si="210"/>
        <v xml:space="preserve"> </v>
      </c>
      <c r="I343" t="str">
        <f t="shared" si="210"/>
        <v xml:space="preserve"> </v>
      </c>
      <c r="J343" t="str">
        <f t="shared" si="210"/>
        <v xml:space="preserve"> </v>
      </c>
      <c r="K343" t="str">
        <f t="shared" si="210"/>
        <v xml:space="preserve"> </v>
      </c>
      <c r="L343" t="str">
        <f t="shared" ref="L343" si="211">IF(L199&gt;0,LOG(L199)," ")</f>
        <v xml:space="preserve"> </v>
      </c>
      <c r="M343" s="3">
        <f t="shared" si="109"/>
        <v>2.3512601078680651</v>
      </c>
      <c r="N343" s="3"/>
    </row>
    <row r="344" spans="1:14" x14ac:dyDescent="0.3">
      <c r="A344">
        <v>3.6</v>
      </c>
      <c r="B344">
        <f t="shared" ref="B344:D344" si="212">IF(B200&gt;0,LOG(B200),"")</f>
        <v>2.2840750444249469</v>
      </c>
      <c r="C344">
        <f t="shared" si="212"/>
        <v>1.5830450487609662</v>
      </c>
      <c r="D344">
        <f t="shared" si="212"/>
        <v>-3.8169549512390333</v>
      </c>
      <c r="E344">
        <f t="shared" ref="E344:K344" si="213">IF(E200&gt;0,LOG(E200)," ")</f>
        <v>-9.5179849469030149</v>
      </c>
      <c r="F344" t="str">
        <f t="shared" si="213"/>
        <v xml:space="preserve"> </v>
      </c>
      <c r="G344" t="str">
        <f t="shared" si="213"/>
        <v xml:space="preserve"> </v>
      </c>
      <c r="H344" t="str">
        <f t="shared" si="213"/>
        <v xml:space="preserve"> </v>
      </c>
      <c r="I344" t="str">
        <f t="shared" si="213"/>
        <v xml:space="preserve"> </v>
      </c>
      <c r="J344" t="str">
        <f t="shared" si="213"/>
        <v xml:space="preserve"> </v>
      </c>
      <c r="K344" t="str">
        <f t="shared" si="213"/>
        <v xml:space="preserve"> </v>
      </c>
      <c r="L344" t="str">
        <f t="shared" ref="L344" si="214">IF(L200&gt;0,LOG(L200)," ")</f>
        <v xml:space="preserve"> </v>
      </c>
      <c r="M344" s="3">
        <f t="shared" si="109"/>
        <v>2.3629139234457028</v>
      </c>
      <c r="N344" s="3"/>
    </row>
    <row r="345" spans="1:14" x14ac:dyDescent="0.3">
      <c r="A345">
        <v>3.7</v>
      </c>
      <c r="B345">
        <f t="shared" ref="B345:D345" si="215">IF(B201&gt;0,LOG(B201),"")</f>
        <v>2.2797905549123501</v>
      </c>
      <c r="C345">
        <f t="shared" si="215"/>
        <v>1.6787605592483696</v>
      </c>
      <c r="D345">
        <f t="shared" si="215"/>
        <v>-3.6212394407516295</v>
      </c>
      <c r="E345">
        <f t="shared" ref="E345:K345" si="216">IF(E201&gt;0,LOG(E201)," ")</f>
        <v>-9.2222694364156101</v>
      </c>
      <c r="F345" t="str">
        <f t="shared" si="216"/>
        <v xml:space="preserve"> </v>
      </c>
      <c r="G345" t="str">
        <f t="shared" si="216"/>
        <v xml:space="preserve"> </v>
      </c>
      <c r="H345" t="str">
        <f t="shared" si="216"/>
        <v xml:space="preserve"> </v>
      </c>
      <c r="I345" t="str">
        <f t="shared" si="216"/>
        <v xml:space="preserve"> </v>
      </c>
      <c r="J345" t="str">
        <f t="shared" si="216"/>
        <v xml:space="preserve"> </v>
      </c>
      <c r="K345" t="str">
        <f t="shared" si="216"/>
        <v xml:space="preserve"> </v>
      </c>
      <c r="L345" t="str">
        <f t="shared" ref="L345" si="217">IF(L201&gt;0,LOG(L201)," ")</f>
        <v xml:space="preserve"> </v>
      </c>
      <c r="M345" s="3">
        <f t="shared" si="109"/>
        <v>2.3769071987223729</v>
      </c>
      <c r="N345" s="3"/>
    </row>
    <row r="346" spans="1:14" x14ac:dyDescent="0.3">
      <c r="A346">
        <v>3.8</v>
      </c>
      <c r="B346">
        <f t="shared" ref="B346:D346" si="218">IF(B202&gt;0,LOG(B202),"")</f>
        <v>2.2744559937184454</v>
      </c>
      <c r="C346">
        <f t="shared" si="218"/>
        <v>1.7734259980544644</v>
      </c>
      <c r="D346">
        <f t="shared" si="218"/>
        <v>-3.4265740019455349</v>
      </c>
      <c r="E346">
        <f t="shared" ref="E346:K346" si="219">IF(E202&gt;0,LOG(E202)," ")</f>
        <v>-8.9276039976095163</v>
      </c>
      <c r="F346" t="str">
        <f t="shared" si="219"/>
        <v xml:space="preserve"> </v>
      </c>
      <c r="G346" t="str">
        <f t="shared" si="219"/>
        <v xml:space="preserve"> </v>
      </c>
      <c r="H346" t="str">
        <f t="shared" si="219"/>
        <v xml:space="preserve"> </v>
      </c>
      <c r="I346" t="str">
        <f t="shared" si="219"/>
        <v xml:space="preserve"> </v>
      </c>
      <c r="J346" t="str">
        <f t="shared" si="219"/>
        <v xml:space="preserve"> </v>
      </c>
      <c r="K346" t="str">
        <f t="shared" si="219"/>
        <v xml:space="preserve"> </v>
      </c>
      <c r="L346" t="str">
        <f t="shared" ref="L346" si="220">IF(L202&gt;0,LOG(L202)," ")</f>
        <v xml:space="preserve"> </v>
      </c>
      <c r="M346" s="3">
        <f t="shared" si="109"/>
        <v>2.3935404621730845</v>
      </c>
      <c r="N346" s="3"/>
    </row>
    <row r="347" spans="1:14" x14ac:dyDescent="0.3">
      <c r="A347">
        <v>3.9</v>
      </c>
      <c r="B347">
        <f t="shared" ref="B347:D347" si="221">IF(B203&gt;0,LOG(B203),"")</f>
        <v>2.2678318370954509</v>
      </c>
      <c r="C347">
        <f t="shared" si="221"/>
        <v>1.8668018414314695</v>
      </c>
      <c r="D347">
        <f t="shared" si="221"/>
        <v>-3.2331981585685301</v>
      </c>
      <c r="E347">
        <f t="shared" ref="E347:K347" si="222">IF(E203&gt;0,LOG(E203)," ")</f>
        <v>-8.6342281542325114</v>
      </c>
      <c r="F347" t="str">
        <f t="shared" si="222"/>
        <v xml:space="preserve"> </v>
      </c>
      <c r="G347" t="str">
        <f t="shared" si="222"/>
        <v xml:space="preserve"> </v>
      </c>
      <c r="H347" t="str">
        <f t="shared" si="222"/>
        <v xml:space="preserve"> </v>
      </c>
      <c r="I347" t="str">
        <f t="shared" si="222"/>
        <v xml:space="preserve"> </v>
      </c>
      <c r="J347" t="str">
        <f t="shared" si="222"/>
        <v xml:space="preserve"> </v>
      </c>
      <c r="K347" t="str">
        <f t="shared" si="222"/>
        <v xml:space="preserve"> </v>
      </c>
      <c r="L347" t="str">
        <f t="shared" ref="L347" si="223">IF(L203&gt;0,LOG(L203)," ")</f>
        <v xml:space="preserve"> </v>
      </c>
      <c r="M347" s="3">
        <f t="shared" si="109"/>
        <v>2.4130802410821146</v>
      </c>
      <c r="N347" s="3"/>
    </row>
    <row r="348" spans="1:14" x14ac:dyDescent="0.3">
      <c r="A348">
        <v>4</v>
      </c>
      <c r="B348">
        <f t="shared" ref="B348:D348" si="224">IF(B204&gt;0,LOG(B204),"")</f>
        <v>2.2596333623525675</v>
      </c>
      <c r="C348">
        <f t="shared" si="224"/>
        <v>1.9586033666885865</v>
      </c>
      <c r="D348">
        <f t="shared" si="224"/>
        <v>-3.0413966333114137</v>
      </c>
      <c r="E348">
        <f t="shared" ref="E348:K348" si="225">IF(E204&gt;0,LOG(E204)," ")</f>
        <v>-8.3424266289753941</v>
      </c>
      <c r="F348" t="str">
        <f t="shared" si="225"/>
        <v xml:space="preserve"> </v>
      </c>
      <c r="G348" t="str">
        <f t="shared" si="225"/>
        <v xml:space="preserve"> </v>
      </c>
      <c r="H348" t="str">
        <f t="shared" si="225"/>
        <v xml:space="preserve"> </v>
      </c>
      <c r="I348" t="str">
        <f t="shared" si="225"/>
        <v xml:space="preserve"> </v>
      </c>
      <c r="J348" t="str">
        <f t="shared" si="225"/>
        <v xml:space="preserve"> </v>
      </c>
      <c r="K348" t="str">
        <f t="shared" si="225"/>
        <v xml:space="preserve"> </v>
      </c>
      <c r="L348" t="str">
        <f t="shared" ref="L348" si="226">IF(L204&gt;0,LOG(L204)," ")</f>
        <v xml:space="preserve"> </v>
      </c>
      <c r="M348" s="3">
        <f t="shared" si="109"/>
        <v>2.4357260690613471</v>
      </c>
      <c r="N348" s="3"/>
    </row>
    <row r="349" spans="1:14" x14ac:dyDescent="0.3">
      <c r="A349">
        <v>4.0999999999999996</v>
      </c>
      <c r="B349">
        <f t="shared" ref="B349:D349" si="227">IF(B205&gt;0,LOG(B205),"")</f>
        <v>2.2495269401406741</v>
      </c>
      <c r="C349">
        <f t="shared" si="227"/>
        <v>2.0484969444766929</v>
      </c>
      <c r="D349">
        <f t="shared" si="227"/>
        <v>-2.851503055523307</v>
      </c>
      <c r="E349">
        <f t="shared" ref="E349:K349" si="228">IF(E205&gt;0,LOG(E205)," ")</f>
        <v>-8.0525330511872877</v>
      </c>
      <c r="F349" t="str">
        <f t="shared" si="228"/>
        <v xml:space="preserve"> </v>
      </c>
      <c r="G349" t="str">
        <f t="shared" si="228"/>
        <v xml:space="preserve"> </v>
      </c>
      <c r="H349" t="str">
        <f t="shared" si="228"/>
        <v xml:space="preserve"> </v>
      </c>
      <c r="I349" t="str">
        <f t="shared" si="228"/>
        <v xml:space="preserve"> </v>
      </c>
      <c r="J349" t="str">
        <f t="shared" si="228"/>
        <v xml:space="preserve"> </v>
      </c>
      <c r="K349" t="str">
        <f t="shared" si="228"/>
        <v xml:space="preserve"> </v>
      </c>
      <c r="L349" t="str">
        <f t="shared" ref="L349" si="229">IF(L205&gt;0,LOG(L205)," ")</f>
        <v xml:space="preserve"> </v>
      </c>
      <c r="M349" s="3">
        <f t="shared" si="109"/>
        <v>2.4615734772863913</v>
      </c>
      <c r="N349" s="3"/>
    </row>
    <row r="350" spans="1:14" x14ac:dyDescent="0.3">
      <c r="A350">
        <v>4.2</v>
      </c>
      <c r="B350">
        <f t="shared" ref="B350:D350" si="230">IF(B206&gt;0,LOG(B206),"")</f>
        <v>2.2371285449134652</v>
      </c>
      <c r="C350">
        <f t="shared" si="230"/>
        <v>2.1360985492494846</v>
      </c>
      <c r="D350">
        <f t="shared" si="230"/>
        <v>-2.6639014507505152</v>
      </c>
      <c r="E350">
        <f t="shared" ref="E350:K350" si="231">IF(E206&gt;0,LOG(E206)," ")</f>
        <v>-7.7649314464144963</v>
      </c>
      <c r="F350" t="str">
        <f t="shared" si="231"/>
        <v xml:space="preserve"> </v>
      </c>
      <c r="G350" t="str">
        <f t="shared" si="231"/>
        <v xml:space="preserve"> </v>
      </c>
      <c r="H350" t="str">
        <f t="shared" si="231"/>
        <v xml:space="preserve"> </v>
      </c>
      <c r="I350" t="str">
        <f t="shared" si="231"/>
        <v xml:space="preserve"> </v>
      </c>
      <c r="J350" t="str">
        <f t="shared" si="231"/>
        <v xml:space="preserve"> </v>
      </c>
      <c r="K350" t="str">
        <f t="shared" si="231"/>
        <v xml:space="preserve"> </v>
      </c>
      <c r="L350" t="str">
        <f t="shared" ref="L350" si="232">IF(L206&gt;0,LOG(L206)," ")</f>
        <v xml:space="preserve"> </v>
      </c>
      <c r="M350" s="3">
        <f t="shared" si="109"/>
        <v>2.4905778132258694</v>
      </c>
      <c r="N350" s="3"/>
    </row>
    <row r="351" spans="1:14" x14ac:dyDescent="0.3">
      <c r="A351">
        <v>4.3</v>
      </c>
      <c r="B351">
        <f t="shared" ref="B351:D351" si="233">IF(B207&gt;0,LOG(B207),"")</f>
        <v>2.2220058322934468</v>
      </c>
      <c r="C351">
        <f t="shared" si="233"/>
        <v>2.2209758366294658</v>
      </c>
      <c r="D351">
        <f t="shared" si="233"/>
        <v>-2.4790241633705343</v>
      </c>
      <c r="E351">
        <f t="shared" ref="E351:K351" si="234">IF(E207&gt;0,LOG(E207)," ")</f>
        <v>-7.4800541590345153</v>
      </c>
      <c r="F351" t="str">
        <f t="shared" si="234"/>
        <v xml:space="preserve"> </v>
      </c>
      <c r="G351" t="str">
        <f t="shared" si="234"/>
        <v xml:space="preserve"> </v>
      </c>
      <c r="H351" t="str">
        <f t="shared" si="234"/>
        <v xml:space="preserve"> </v>
      </c>
      <c r="I351" t="str">
        <f t="shared" si="234"/>
        <v xml:space="preserve"> </v>
      </c>
      <c r="J351" t="str">
        <f t="shared" si="234"/>
        <v xml:space="preserve"> </v>
      </c>
      <c r="K351" t="str">
        <f t="shared" si="234"/>
        <v xml:space="preserve"> </v>
      </c>
      <c r="L351" t="str">
        <f t="shared" ref="L351" si="235">IF(L207&gt;0,LOG(L207)," ")</f>
        <v xml:space="preserve"> </v>
      </c>
      <c r="M351" s="3">
        <f t="shared" si="109"/>
        <v>2.5225254630152625</v>
      </c>
      <c r="N351" s="3"/>
    </row>
    <row r="352" spans="1:14" x14ac:dyDescent="0.3">
      <c r="A352">
        <v>4.4000000000000004</v>
      </c>
      <c r="B352">
        <f t="shared" ref="B352:D352" si="236">IF(B208&gt;0,LOG(B208),"")</f>
        <v>2.2036853010798061</v>
      </c>
      <c r="C352">
        <f t="shared" si="236"/>
        <v>2.3026553054158256</v>
      </c>
      <c r="D352">
        <f t="shared" si="236"/>
        <v>-2.2973446945841731</v>
      </c>
      <c r="E352">
        <f t="shared" ref="E352:K352" si="237">IF(E208&gt;0,LOG(E208)," ")</f>
        <v>-7.1983746902481531</v>
      </c>
      <c r="F352" t="str">
        <f t="shared" si="237"/>
        <v xml:space="preserve"> </v>
      </c>
      <c r="G352" t="str">
        <f t="shared" si="237"/>
        <v xml:space="preserve"> </v>
      </c>
      <c r="H352" t="str">
        <f t="shared" si="237"/>
        <v xml:space="preserve"> </v>
      </c>
      <c r="I352" t="str">
        <f t="shared" si="237"/>
        <v xml:space="preserve"> </v>
      </c>
      <c r="J352" t="str">
        <f t="shared" si="237"/>
        <v xml:space="preserve"> </v>
      </c>
      <c r="K352" t="str">
        <f t="shared" si="237"/>
        <v xml:space="preserve"> </v>
      </c>
      <c r="L352" t="str">
        <f t="shared" ref="L352" si="238">IF(L208&gt;0,LOG(L208)," ")</f>
        <v xml:space="preserve"> </v>
      </c>
      <c r="M352" s="3">
        <f t="shared" si="109"/>
        <v>2.557019538275453</v>
      </c>
      <c r="N352" s="3"/>
    </row>
    <row r="353" spans="1:14" x14ac:dyDescent="0.3">
      <c r="A353">
        <v>4.5</v>
      </c>
      <c r="B353">
        <f t="shared" ref="B353:D353" si="239">IF(B209&gt;0,LOG(B209),"")</f>
        <v>2.1816659524181152</v>
      </c>
      <c r="C353">
        <f t="shared" si="239"/>
        <v>2.3806359567541344</v>
      </c>
      <c r="D353">
        <f t="shared" si="239"/>
        <v>-2.1193640432458647</v>
      </c>
      <c r="E353">
        <f t="shared" ref="E353:K353" si="240">IF(E209&gt;0,LOG(E209)," ")</f>
        <v>-6.9203940389098451</v>
      </c>
      <c r="F353" t="str">
        <f t="shared" si="240"/>
        <v xml:space="preserve"> </v>
      </c>
      <c r="G353" t="str">
        <f t="shared" si="240"/>
        <v xml:space="preserve"> </v>
      </c>
      <c r="H353" t="str">
        <f t="shared" si="240"/>
        <v xml:space="preserve"> </v>
      </c>
      <c r="I353" t="str">
        <f t="shared" si="240"/>
        <v xml:space="preserve"> </v>
      </c>
      <c r="J353" t="str">
        <f t="shared" si="240"/>
        <v xml:space="preserve"> </v>
      </c>
      <c r="K353" t="str">
        <f t="shared" si="240"/>
        <v xml:space="preserve"> </v>
      </c>
      <c r="L353" t="str">
        <f t="shared" ref="L353" si="241">IF(L209&gt;0,LOG(L209)," ")</f>
        <v xml:space="preserve"> </v>
      </c>
      <c r="M353" s="3">
        <f t="shared" si="109"/>
        <v>2.5934857296110074</v>
      </c>
      <c r="N353" s="3"/>
    </row>
    <row r="354" spans="1:14" x14ac:dyDescent="0.3">
      <c r="A354">
        <v>4.5999999999999996</v>
      </c>
      <c r="B354">
        <f t="shared" ref="B354:D354" si="242">IF(B210&gt;0,LOG(B210),"")</f>
        <v>2.1554403017967774</v>
      </c>
      <c r="C354">
        <f t="shared" si="242"/>
        <v>2.4544103061327966</v>
      </c>
      <c r="D354">
        <f t="shared" si="242"/>
        <v>-1.9455896938672033</v>
      </c>
      <c r="E354">
        <f t="shared" ref="E354:K354" si="243">IF(E210&gt;0,LOG(E210)," ")</f>
        <v>-6.6466196895311844</v>
      </c>
      <c r="F354" t="str">
        <f t="shared" si="243"/>
        <v xml:space="preserve"> </v>
      </c>
      <c r="G354" t="str">
        <f t="shared" si="243"/>
        <v xml:space="preserve"> </v>
      </c>
      <c r="H354" t="str">
        <f t="shared" si="243"/>
        <v xml:space="preserve"> </v>
      </c>
      <c r="I354" t="str">
        <f t="shared" si="243"/>
        <v xml:space="preserve"> </v>
      </c>
      <c r="J354" t="str">
        <f t="shared" si="243"/>
        <v xml:space="preserve"> </v>
      </c>
      <c r="K354" t="str">
        <f t="shared" si="243"/>
        <v xml:space="preserve"> </v>
      </c>
      <c r="L354" t="str">
        <f t="shared" ref="L354" si="244">IF(L210&gt;0,LOG(L210)," ")</f>
        <v xml:space="preserve"> </v>
      </c>
      <c r="M354" s="3">
        <f t="shared" si="109"/>
        <v>2.6312008234422786</v>
      </c>
      <c r="N354" s="3"/>
    </row>
    <row r="355" spans="1:14" x14ac:dyDescent="0.3">
      <c r="A355">
        <v>4.7</v>
      </c>
      <c r="B355">
        <f t="shared" ref="B355:D355" si="245">IF(B211&gt;0,LOG(B211),"")</f>
        <v>2.1245224666207454</v>
      </c>
      <c r="C355">
        <f t="shared" si="245"/>
        <v>2.5234924709567648</v>
      </c>
      <c r="D355">
        <f t="shared" si="245"/>
        <v>-1.7765075290432346</v>
      </c>
      <c r="E355">
        <f t="shared" ref="E355:K355" si="246">IF(E211&gt;0,LOG(E211)," ")</f>
        <v>-6.3775375247072157</v>
      </c>
      <c r="F355" t="str">
        <f t="shared" si="246"/>
        <v xml:space="preserve"> </v>
      </c>
      <c r="G355" t="str">
        <f t="shared" si="246"/>
        <v xml:space="preserve"> </v>
      </c>
      <c r="H355" t="str">
        <f t="shared" si="246"/>
        <v xml:space="preserve"> </v>
      </c>
      <c r="I355" t="str">
        <f t="shared" si="246"/>
        <v xml:space="preserve"> </v>
      </c>
      <c r="J355" t="str">
        <f t="shared" si="246"/>
        <v xml:space="preserve"> </v>
      </c>
      <c r="K355" t="str">
        <f t="shared" si="246"/>
        <v xml:space="preserve"> </v>
      </c>
      <c r="L355" t="str">
        <f t="shared" ref="L355" si="247">IF(L211&gt;0,LOG(L211)," ")</f>
        <v xml:space="preserve"> </v>
      </c>
      <c r="M355" s="3">
        <f t="shared" si="109"/>
        <v>2.669342029326967</v>
      </c>
      <c r="N355" s="3"/>
    </row>
    <row r="356" spans="1:14" x14ac:dyDescent="0.3">
      <c r="A356">
        <v>4.8</v>
      </c>
      <c r="B356">
        <f t="shared" ref="B356:D356" si="248">IF(B212&gt;0,LOG(B212),"")</f>
        <v>2.0884813903697625</v>
      </c>
      <c r="C356">
        <f t="shared" si="248"/>
        <v>2.5874513947057811</v>
      </c>
      <c r="D356">
        <f t="shared" si="248"/>
        <v>-1.6125486052942186</v>
      </c>
      <c r="E356">
        <f t="shared" ref="E356:K356" si="249">IF(E212&gt;0,LOG(E212)," ")</f>
        <v>-6.1135786009582</v>
      </c>
      <c r="F356" t="str">
        <f t="shared" si="249"/>
        <v xml:space="preserve"> </v>
      </c>
      <c r="G356" t="str">
        <f t="shared" si="249"/>
        <v xml:space="preserve"> </v>
      </c>
      <c r="H356" t="str">
        <f t="shared" si="249"/>
        <v xml:space="preserve"> </v>
      </c>
      <c r="I356" t="str">
        <f t="shared" si="249"/>
        <v xml:space="preserve"> </v>
      </c>
      <c r="J356" t="str">
        <f t="shared" si="249"/>
        <v xml:space="preserve"> </v>
      </c>
      <c r="K356" t="str">
        <f t="shared" si="249"/>
        <v xml:space="preserve"> </v>
      </c>
      <c r="L356" t="str">
        <f t="shared" ref="L356" si="250">IF(L212&gt;0,LOG(L212)," ")</f>
        <v xml:space="preserve"> </v>
      </c>
      <c r="M356" s="3">
        <f t="shared" si="109"/>
        <v>2.7070509324022862</v>
      </c>
      <c r="N356" s="3"/>
    </row>
    <row r="357" spans="1:14" x14ac:dyDescent="0.3">
      <c r="A357">
        <v>4.9000000000000004</v>
      </c>
      <c r="B357">
        <f t="shared" ref="B357:D357" si="251">IF(B213&gt;0,LOG(B213),"")</f>
        <v>2.0469754040833665</v>
      </c>
      <c r="C357">
        <f t="shared" si="251"/>
        <v>2.6459454084193856</v>
      </c>
      <c r="D357">
        <f t="shared" si="251"/>
        <v>-1.4540545915806136</v>
      </c>
      <c r="E357">
        <f t="shared" ref="E357:K357" si="252">IF(E213&gt;0,LOG(E213)," ")</f>
        <v>-5.855084587244594</v>
      </c>
      <c r="F357" t="str">
        <f t="shared" si="252"/>
        <v xml:space="preserve"> </v>
      </c>
      <c r="G357" t="str">
        <f t="shared" si="252"/>
        <v xml:space="preserve"> </v>
      </c>
      <c r="H357" t="str">
        <f t="shared" si="252"/>
        <v xml:space="preserve"> </v>
      </c>
      <c r="I357" t="str">
        <f t="shared" si="252"/>
        <v xml:space="preserve"> </v>
      </c>
      <c r="J357" t="str">
        <f t="shared" si="252"/>
        <v xml:space="preserve"> </v>
      </c>
      <c r="K357" t="str">
        <f t="shared" si="252"/>
        <v xml:space="preserve"> </v>
      </c>
      <c r="L357" t="str">
        <f t="shared" ref="L357" si="253">IF(L213&gt;0,LOG(L213)," ")</f>
        <v xml:space="preserve"> </v>
      </c>
      <c r="M357" s="3">
        <f t="shared" si="109"/>
        <v>2.7435027387934974</v>
      </c>
      <c r="N357" s="3"/>
    </row>
    <row r="358" spans="1:14" x14ac:dyDescent="0.3">
      <c r="A358">
        <v>5</v>
      </c>
      <c r="B358">
        <f t="shared" ref="B358:D358" si="254">IF(B214&gt;0,LOG(B214),"")</f>
        <v>1.9997828853238981</v>
      </c>
      <c r="C358">
        <f t="shared" si="254"/>
        <v>2.6987528896599171</v>
      </c>
      <c r="D358">
        <f t="shared" si="254"/>
        <v>-1.3012471103400831</v>
      </c>
      <c r="E358">
        <f t="shared" ref="E358:K358" si="255">IF(E214&gt;0,LOG(E214)," ")</f>
        <v>-5.6022771060040641</v>
      </c>
      <c r="F358" t="str">
        <f t="shared" si="255"/>
        <v xml:space="preserve"> </v>
      </c>
      <c r="G358" t="str">
        <f t="shared" si="255"/>
        <v xml:space="preserve"> </v>
      </c>
      <c r="H358" t="str">
        <f t="shared" si="255"/>
        <v xml:space="preserve"> </v>
      </c>
      <c r="I358" t="str">
        <f t="shared" si="255"/>
        <v xml:space="preserve"> </v>
      </c>
      <c r="J358" t="str">
        <f t="shared" si="255"/>
        <v xml:space="preserve"> </v>
      </c>
      <c r="K358" t="str">
        <f t="shared" si="255"/>
        <v xml:space="preserve"> </v>
      </c>
      <c r="L358" t="str">
        <f t="shared" ref="L358" si="256">IF(L214&gt;0,LOG(L214)," ")</f>
        <v xml:space="preserve"> </v>
      </c>
      <c r="M358" s="3">
        <f t="shared" si="109"/>
        <v>2.7779703272158933</v>
      </c>
      <c r="N358" s="3"/>
    </row>
    <row r="359" spans="1:14" x14ac:dyDescent="0.3">
      <c r="A359">
        <v>5.0999999999999996</v>
      </c>
      <c r="B359">
        <f t="shared" ref="B359:D359" si="257">IF(B215&gt;0,LOG(B215),"")</f>
        <v>1.9468234661377863</v>
      </c>
      <c r="C359">
        <f t="shared" si="257"/>
        <v>2.7457934704738056</v>
      </c>
      <c r="D359">
        <f t="shared" si="257"/>
        <v>-1.1542065295261938</v>
      </c>
      <c r="E359">
        <f t="shared" ref="E359:K359" si="258">IF(E215&gt;0,LOG(E215)," ")</f>
        <v>-5.3552365251901746</v>
      </c>
      <c r="F359" t="str">
        <f t="shared" si="258"/>
        <v xml:space="preserve"> </v>
      </c>
      <c r="G359" t="str">
        <f t="shared" si="258"/>
        <v xml:space="preserve"> </v>
      </c>
      <c r="H359" t="str">
        <f t="shared" si="258"/>
        <v xml:space="preserve"> </v>
      </c>
      <c r="I359" t="str">
        <f t="shared" si="258"/>
        <v xml:space="preserve"> </v>
      </c>
      <c r="J359" t="str">
        <f t="shared" si="258"/>
        <v xml:space="preserve"> </v>
      </c>
      <c r="K359" t="str">
        <f t="shared" si="258"/>
        <v xml:space="preserve"> </v>
      </c>
      <c r="L359" t="str">
        <f t="shared" ref="L359" si="259">IF(L215&gt;0,LOG(L215)," ")</f>
        <v xml:space="preserve"> </v>
      </c>
      <c r="M359" s="3">
        <f t="shared" si="109"/>
        <v>2.8098737391152593</v>
      </c>
      <c r="N359" s="3"/>
    </row>
    <row r="360" spans="1:14" x14ac:dyDescent="0.3">
      <c r="A360">
        <v>5.2</v>
      </c>
      <c r="B360">
        <f t="shared" ref="B360:D360" si="260">IF(B216&gt;0,LOG(B216),"")</f>
        <v>1.8881655025389976</v>
      </c>
      <c r="C360">
        <f t="shared" si="260"/>
        <v>2.7871355068750172</v>
      </c>
      <c r="D360">
        <f t="shared" si="260"/>
        <v>-1.0128644931249819</v>
      </c>
      <c r="E360">
        <f t="shared" ref="E360:K360" si="261">IF(E216&gt;0,LOG(E216)," ")</f>
        <v>-5.1138944887889624</v>
      </c>
      <c r="F360" t="str">
        <f t="shared" si="261"/>
        <v xml:space="preserve"> </v>
      </c>
      <c r="G360" t="str">
        <f t="shared" si="261"/>
        <v xml:space="preserve"> </v>
      </c>
      <c r="H360" t="str">
        <f t="shared" si="261"/>
        <v xml:space="preserve"> </v>
      </c>
      <c r="I360" t="str">
        <f t="shared" si="261"/>
        <v xml:space="preserve"> </v>
      </c>
      <c r="J360" t="str">
        <f t="shared" si="261"/>
        <v xml:space="preserve"> </v>
      </c>
      <c r="K360" t="str">
        <f t="shared" si="261"/>
        <v xml:space="preserve"> </v>
      </c>
      <c r="L360" t="str">
        <f t="shared" ref="L360" si="262">IF(L216&gt;0,LOG(L216)," ")</f>
        <v xml:space="preserve"> </v>
      </c>
      <c r="M360" s="3">
        <f t="shared" si="109"/>
        <v>2.8388088589899914</v>
      </c>
      <c r="N360" s="3"/>
    </row>
    <row r="361" spans="1:14" x14ac:dyDescent="0.3">
      <c r="A361">
        <v>5.3</v>
      </c>
      <c r="B361">
        <f t="shared" ref="B361:D361" si="263">IF(B217&gt;0,LOG(B217),"")</f>
        <v>1.8240181707363723</v>
      </c>
      <c r="C361">
        <f t="shared" si="263"/>
        <v>2.8229881750723917</v>
      </c>
      <c r="D361">
        <f t="shared" si="263"/>
        <v>-0.8770118249276081</v>
      </c>
      <c r="E361">
        <f t="shared" ref="E361:K361" si="264">IF(E217&gt;0,LOG(E217)," ")</f>
        <v>-4.878041820591589</v>
      </c>
      <c r="F361" t="str">
        <f t="shared" si="264"/>
        <v xml:space="preserve"> </v>
      </c>
      <c r="G361" t="str">
        <f t="shared" si="264"/>
        <v xml:space="preserve"> </v>
      </c>
      <c r="H361" t="str">
        <f t="shared" si="264"/>
        <v xml:space="preserve"> </v>
      </c>
      <c r="I361" t="str">
        <f t="shared" si="264"/>
        <v xml:space="preserve"> </v>
      </c>
      <c r="J361" t="str">
        <f t="shared" si="264"/>
        <v xml:space="preserve"> </v>
      </c>
      <c r="K361" t="str">
        <f t="shared" si="264"/>
        <v xml:space="preserve"> </v>
      </c>
      <c r="L361" t="str">
        <f t="shared" ref="L361" si="265">IF(L217&gt;0,LOG(L217)," ")</f>
        <v xml:space="preserve"> </v>
      </c>
      <c r="M361" s="3">
        <f t="shared" si="109"/>
        <v>2.8645533565046231</v>
      </c>
      <c r="N361" s="3"/>
    </row>
    <row r="362" spans="1:14" x14ac:dyDescent="0.3">
      <c r="A362">
        <v>5.4</v>
      </c>
      <c r="B362">
        <f t="shared" ref="B362:D362" si="266">IF(B218&gt;0,LOG(B218),"")</f>
        <v>1.7547097689078781</v>
      </c>
      <c r="C362">
        <f t="shared" si="266"/>
        <v>2.8536797732438974</v>
      </c>
      <c r="D362">
        <f t="shared" si="266"/>
        <v>-0.74632022675610166</v>
      </c>
      <c r="E362">
        <f t="shared" ref="E362:K362" si="267">IF(E218&gt;0,LOG(E218)," ")</f>
        <v>-4.6473502224200818</v>
      </c>
      <c r="F362" t="str">
        <f t="shared" si="267"/>
        <v xml:space="preserve"> </v>
      </c>
      <c r="G362" t="str">
        <f t="shared" si="267"/>
        <v xml:space="preserve"> </v>
      </c>
      <c r="H362" t="str">
        <f t="shared" si="267"/>
        <v xml:space="preserve"> </v>
      </c>
      <c r="I362" t="str">
        <f t="shared" si="267"/>
        <v xml:space="preserve"> </v>
      </c>
      <c r="J362" t="str">
        <f t="shared" si="267"/>
        <v xml:space="preserve"> </v>
      </c>
      <c r="K362" t="str">
        <f t="shared" si="267"/>
        <v xml:space="preserve"> </v>
      </c>
      <c r="L362" t="str">
        <f t="shared" ref="L362" si="268">IF(L218&gt;0,LOG(L218)," ")</f>
        <v xml:space="preserve"> </v>
      </c>
      <c r="M362" s="3">
        <f t="shared" si="109"/>
        <v>2.8870523168836932</v>
      </c>
      <c r="N362" s="3"/>
    </row>
    <row r="363" spans="1:14" x14ac:dyDescent="0.3">
      <c r="A363">
        <v>5.5</v>
      </c>
      <c r="B363">
        <f t="shared" ref="B363:D363" si="269">IF(B219&gt;0,LOG(B219),"")</f>
        <v>1.6806564639981101</v>
      </c>
      <c r="C363">
        <f t="shared" si="269"/>
        <v>2.8796264683341293</v>
      </c>
      <c r="D363">
        <f t="shared" si="269"/>
        <v>-0.62037353166587039</v>
      </c>
      <c r="E363">
        <f t="shared" ref="E363:K363" si="270">IF(E219&gt;0,LOG(E219)," ")</f>
        <v>-4.4214035273298515</v>
      </c>
      <c r="F363" t="str">
        <f t="shared" si="270"/>
        <v xml:space="preserve"> </v>
      </c>
      <c r="G363" t="str">
        <f t="shared" si="270"/>
        <v xml:space="preserve"> </v>
      </c>
      <c r="H363" t="str">
        <f t="shared" si="270"/>
        <v xml:space="preserve"> </v>
      </c>
      <c r="I363" t="str">
        <f t="shared" si="270"/>
        <v xml:space="preserve"> </v>
      </c>
      <c r="J363" t="str">
        <f t="shared" si="270"/>
        <v xml:space="preserve"> </v>
      </c>
      <c r="K363" t="str">
        <f t="shared" si="270"/>
        <v xml:space="preserve"> </v>
      </c>
      <c r="L363" t="str">
        <f t="shared" ref="L363" si="271">IF(L219&gt;0,LOG(L219)," ")</f>
        <v xml:space="preserve"> </v>
      </c>
      <c r="M363" s="3">
        <f t="shared" si="109"/>
        <v>2.9063892113441456</v>
      </c>
      <c r="N363" s="3"/>
    </row>
    <row r="364" spans="1:14" x14ac:dyDescent="0.3">
      <c r="A364">
        <v>5.6</v>
      </c>
      <c r="B364">
        <f t="shared" ref="B364:D364" si="272">IF(B220&gt;0,LOG(B220),"")</f>
        <v>1.6023269953773591</v>
      </c>
      <c r="C364">
        <f t="shared" si="272"/>
        <v>2.9012969997133777</v>
      </c>
      <c r="D364">
        <f t="shared" si="272"/>
        <v>-0.49870300028662229</v>
      </c>
      <c r="E364">
        <f t="shared" ref="E364:K364" si="273">IF(E220&gt;0,LOG(E220)," ")</f>
        <v>-4.1997329959506038</v>
      </c>
      <c r="F364" t="str">
        <f t="shared" si="273"/>
        <v xml:space="preserve"> </v>
      </c>
      <c r="G364" t="str">
        <f t="shared" si="273"/>
        <v xml:space="preserve"> </v>
      </c>
      <c r="H364" t="str">
        <f t="shared" si="273"/>
        <v xml:space="preserve"> </v>
      </c>
      <c r="I364" t="str">
        <f t="shared" si="273"/>
        <v xml:space="preserve"> </v>
      </c>
      <c r="J364" t="str">
        <f t="shared" si="273"/>
        <v xml:space="preserve"> </v>
      </c>
      <c r="K364" t="str">
        <f t="shared" si="273"/>
        <v xml:space="preserve"> </v>
      </c>
      <c r="L364" t="str">
        <f t="shared" ref="L364" si="274">IF(L220&gt;0,LOG(L220)," ")</f>
        <v xml:space="preserve"> </v>
      </c>
      <c r="M364" s="3">
        <f t="shared" si="109"/>
        <v>2.9227492424011383</v>
      </c>
      <c r="N364" s="3"/>
    </row>
    <row r="365" spans="1:14" x14ac:dyDescent="0.3">
      <c r="A365">
        <v>5.7</v>
      </c>
      <c r="B365">
        <f t="shared" ref="B365:D365" si="275">IF(B221&gt;0,LOG(B221),"")</f>
        <v>1.5202085471739457</v>
      </c>
      <c r="C365">
        <f t="shared" si="275"/>
        <v>2.9191785515099653</v>
      </c>
      <c r="D365">
        <f t="shared" si="275"/>
        <v>-0.38082144849003347</v>
      </c>
      <c r="E365">
        <f t="shared" ref="E365:K365" si="276">IF(E221&gt;0,LOG(E221)," ")</f>
        <v>-3.9818514441540138</v>
      </c>
      <c r="F365" t="str">
        <f t="shared" si="276"/>
        <v xml:space="preserve"> </v>
      </c>
      <c r="G365" t="str">
        <f t="shared" si="276"/>
        <v xml:space="preserve"> </v>
      </c>
      <c r="H365" t="str">
        <f t="shared" si="276"/>
        <v xml:space="preserve"> </v>
      </c>
      <c r="I365" t="str">
        <f t="shared" si="276"/>
        <v xml:space="preserve"> </v>
      </c>
      <c r="J365" t="str">
        <f t="shared" si="276"/>
        <v xml:space="preserve"> </v>
      </c>
      <c r="K365" t="str">
        <f t="shared" si="276"/>
        <v xml:space="preserve"> </v>
      </c>
      <c r="L365" t="str">
        <f t="shared" ref="L365" si="277">IF(L221&gt;0,LOG(L221)," ")</f>
        <v xml:space="preserve"> </v>
      </c>
      <c r="M365" s="3">
        <f t="shared" si="109"/>
        <v>2.9363816330036436</v>
      </c>
      <c r="N365" s="3"/>
    </row>
    <row r="366" spans="1:14" x14ac:dyDescent="0.3">
      <c r="A366">
        <v>5.8</v>
      </c>
      <c r="B366">
        <f t="shared" ref="B366:D366" si="278">IF(B222&gt;0,LOG(B222),"")</f>
        <v>1.4347775622169039</v>
      </c>
      <c r="C366">
        <f t="shared" si="278"/>
        <v>2.9337475665529236</v>
      </c>
      <c r="D366">
        <f t="shared" si="278"/>
        <v>-0.26625243344707589</v>
      </c>
      <c r="E366">
        <f t="shared" ref="E366:K366" si="279">IF(E222&gt;0,LOG(E222)," ")</f>
        <v>-3.7672824291110563</v>
      </c>
      <c r="F366" t="str">
        <f t="shared" si="279"/>
        <v xml:space="preserve"> </v>
      </c>
      <c r="G366" t="str">
        <f t="shared" si="279"/>
        <v xml:space="preserve"> </v>
      </c>
      <c r="H366" t="str">
        <f t="shared" si="279"/>
        <v xml:space="preserve"> </v>
      </c>
      <c r="I366" t="str">
        <f t="shared" si="279"/>
        <v xml:space="preserve"> </v>
      </c>
      <c r="J366" t="str">
        <f t="shared" si="279"/>
        <v xml:space="preserve"> </v>
      </c>
      <c r="K366" t="str">
        <f t="shared" si="279"/>
        <v xml:space="preserve"> </v>
      </c>
      <c r="L366" t="str">
        <f t="shared" ref="L366" si="280">IF(L222&gt;0,LOG(L222)," ")</f>
        <v xml:space="preserve"> </v>
      </c>
      <c r="M366" s="3">
        <f t="shared" si="109"/>
        <v>2.9475657027050146</v>
      </c>
      <c r="N366" s="3"/>
    </row>
    <row r="367" spans="1:14" x14ac:dyDescent="0.3">
      <c r="A367">
        <v>5.9</v>
      </c>
      <c r="B367">
        <f t="shared" ref="B367:D367" si="281">IF(B223&gt;0,LOG(B223),"")</f>
        <v>1.3464774045076175</v>
      </c>
      <c r="C367">
        <f t="shared" si="281"/>
        <v>2.9454474088436373</v>
      </c>
      <c r="D367">
        <f t="shared" si="281"/>
        <v>-0.15455259115636161</v>
      </c>
      <c r="E367">
        <f t="shared" ref="E367:K367" si="282">IF(E223&gt;0,LOG(E223)," ")</f>
        <v>-3.5555825868203419</v>
      </c>
      <c r="F367" t="str">
        <f t="shared" si="282"/>
        <v xml:space="preserve"> </v>
      </c>
      <c r="G367" t="str">
        <f t="shared" si="282"/>
        <v xml:space="preserve"> </v>
      </c>
      <c r="H367" t="str">
        <f t="shared" si="282"/>
        <v xml:space="preserve"> </v>
      </c>
      <c r="I367" t="str">
        <f t="shared" si="282"/>
        <v xml:space="preserve"> </v>
      </c>
      <c r="J367" t="str">
        <f t="shared" si="282"/>
        <v xml:space="preserve"> </v>
      </c>
      <c r="K367" t="str">
        <f t="shared" si="282"/>
        <v xml:space="preserve"> </v>
      </c>
      <c r="L367" t="str">
        <f t="shared" ref="L367" si="283">IF(L223&gt;0,LOG(L223)," ")</f>
        <v xml:space="preserve"> </v>
      </c>
      <c r="M367" s="3">
        <f t="shared" si="109"/>
        <v>2.9565834049870396</v>
      </c>
      <c r="N367" s="3"/>
    </row>
    <row r="368" spans="1:14" x14ac:dyDescent="0.3">
      <c r="A368">
        <v>6</v>
      </c>
      <c r="B368">
        <f t="shared" ref="B368:D368" si="284">IF(B224&gt;0,LOG(B224),"")</f>
        <v>1.2557031043320477</v>
      </c>
      <c r="C368">
        <f t="shared" si="284"/>
        <v>2.9546731086680667</v>
      </c>
      <c r="D368">
        <f t="shared" si="284"/>
        <v>-4.5326891331933419E-2</v>
      </c>
      <c r="E368">
        <f t="shared" ref="E368:K368" si="285">IF(E224&gt;0,LOG(E224)," ")</f>
        <v>-3.3463568869959146</v>
      </c>
      <c r="F368" t="str">
        <f t="shared" si="285"/>
        <v xml:space="preserve"> </v>
      </c>
      <c r="G368" t="str">
        <f t="shared" si="285"/>
        <v xml:space="preserve"> </v>
      </c>
      <c r="H368" t="str">
        <f t="shared" si="285"/>
        <v xml:space="preserve"> </v>
      </c>
      <c r="I368" t="str">
        <f t="shared" si="285"/>
        <v xml:space="preserve"> </v>
      </c>
      <c r="J368" t="str">
        <f t="shared" si="285"/>
        <v xml:space="preserve"> </v>
      </c>
      <c r="K368" t="str">
        <f t="shared" si="285"/>
        <v xml:space="preserve"> </v>
      </c>
      <c r="L368" t="str">
        <f t="shared" ref="L368" si="286">IF(L224&gt;0,LOG(L224)," ")</f>
        <v xml:space="preserve"> </v>
      </c>
      <c r="M368" s="3">
        <f t="shared" si="109"/>
        <v>2.963699063435866</v>
      </c>
      <c r="N368" s="3"/>
    </row>
    <row r="369" spans="1:14" x14ac:dyDescent="0.3">
      <c r="A369">
        <v>6.1</v>
      </c>
      <c r="B369">
        <f t="shared" ref="B369:D369" si="287">IF(B225&gt;0,LOG(B225),"")</f>
        <v>1.1627922739680439</v>
      </c>
      <c r="C369">
        <f t="shared" si="287"/>
        <v>2.9617622783040627</v>
      </c>
      <c r="D369">
        <f t="shared" si="287"/>
        <v>6.1762278304063112E-2</v>
      </c>
      <c r="E369">
        <f t="shared" ref="E369:K369" si="288">IF(E225&gt;0,LOG(E225)," ")</f>
        <v>-3.1392677173599179</v>
      </c>
      <c r="F369" t="str">
        <f t="shared" si="288"/>
        <v xml:space="preserve"> </v>
      </c>
      <c r="G369" t="str">
        <f t="shared" si="288"/>
        <v xml:space="preserve"> </v>
      </c>
      <c r="H369" t="str">
        <f t="shared" si="288"/>
        <v xml:space="preserve"> </v>
      </c>
      <c r="I369" t="str">
        <f t="shared" si="288"/>
        <v xml:space="preserve"> </v>
      </c>
      <c r="J369" t="str">
        <f t="shared" si="288"/>
        <v xml:space="preserve"> </v>
      </c>
      <c r="K369" t="str">
        <f t="shared" si="288"/>
        <v xml:space="preserve"> </v>
      </c>
      <c r="L369" t="str">
        <f t="shared" ref="L369" si="289">IF(L225&gt;0,LOG(L225)," ")</f>
        <v xml:space="preserve"> </v>
      </c>
      <c r="M369" s="3">
        <f t="shared" si="109"/>
        <v>2.9691456944883412</v>
      </c>
      <c r="N369" s="3"/>
    </row>
    <row r="370" spans="1:14" x14ac:dyDescent="0.3">
      <c r="A370">
        <v>6.2</v>
      </c>
      <c r="B370">
        <f t="shared" ref="B370:D370" si="290">IF(B226&gt;0,LOG(B226),"")</f>
        <v>1.0680207125089629</v>
      </c>
      <c r="C370">
        <f t="shared" si="290"/>
        <v>2.9669907168449821</v>
      </c>
      <c r="D370">
        <f t="shared" si="290"/>
        <v>0.16699071684498265</v>
      </c>
      <c r="E370">
        <f t="shared" ref="E370:K370" si="291">IF(E226&gt;0,LOG(E226)," ")</f>
        <v>-2.934039278818998</v>
      </c>
      <c r="F370" t="str">
        <f t="shared" si="291"/>
        <v xml:space="preserve"> </v>
      </c>
      <c r="G370" t="str">
        <f t="shared" si="291"/>
        <v xml:space="preserve"> </v>
      </c>
      <c r="H370" t="str">
        <f t="shared" si="291"/>
        <v xml:space="preserve"> </v>
      </c>
      <c r="I370" t="str">
        <f t="shared" si="291"/>
        <v xml:space="preserve"> </v>
      </c>
      <c r="J370" t="str">
        <f t="shared" si="291"/>
        <v xml:space="preserve"> </v>
      </c>
      <c r="K370" t="str">
        <f t="shared" si="291"/>
        <v xml:space="preserve"> </v>
      </c>
      <c r="L370" t="str">
        <f t="shared" ref="L370" si="292">IF(L226&gt;0,LOG(L226)," ")</f>
        <v xml:space="preserve"> </v>
      </c>
      <c r="M370" s="3">
        <f t="shared" si="109"/>
        <v>2.9731165908822654</v>
      </c>
      <c r="N370" s="3"/>
    </row>
    <row r="371" spans="1:14" x14ac:dyDescent="0.3">
      <c r="A371">
        <v>6.3</v>
      </c>
      <c r="B371">
        <f t="shared" ref="B371:D371" si="293">IF(B227&gt;0,LOG(B227),"")</f>
        <v>0.97160110352640894</v>
      </c>
      <c r="C371">
        <f t="shared" si="293"/>
        <v>2.970571107862428</v>
      </c>
      <c r="D371">
        <f t="shared" si="293"/>
        <v>0.27057110786242822</v>
      </c>
      <c r="E371">
        <f t="shared" ref="E371:K371" si="294">IF(E227&gt;0,LOG(E227)," ")</f>
        <v>-2.7304588878015528</v>
      </c>
      <c r="F371" t="str">
        <f t="shared" si="294"/>
        <v xml:space="preserve"> </v>
      </c>
      <c r="G371" t="str">
        <f t="shared" si="294"/>
        <v xml:space="preserve"> </v>
      </c>
      <c r="H371" t="str">
        <f t="shared" si="294"/>
        <v xml:space="preserve"> </v>
      </c>
      <c r="I371" t="str">
        <f t="shared" si="294"/>
        <v xml:space="preserve"> </v>
      </c>
      <c r="J371" t="str">
        <f t="shared" si="294"/>
        <v xml:space="preserve"> </v>
      </c>
      <c r="K371" t="str">
        <f t="shared" si="294"/>
        <v xml:space="preserve"> </v>
      </c>
      <c r="L371" t="str">
        <f t="shared" ref="L371" si="295">IF(L227&gt;0,LOG(L227)," ")</f>
        <v xml:space="preserve"> </v>
      </c>
      <c r="M371" s="3">
        <f t="shared" si="109"/>
        <v>2.9757606312495377</v>
      </c>
      <c r="N371" s="3"/>
    </row>
    <row r="372" spans="1:14" x14ac:dyDescent="0.3">
      <c r="A372">
        <v>6.4</v>
      </c>
      <c r="B372">
        <f t="shared" ref="B372:D372" si="296">IF(B228&gt;0,LOG(B228),"")</f>
        <v>0.87368337409004049</v>
      </c>
      <c r="C372">
        <f t="shared" si="296"/>
        <v>2.9726533784260605</v>
      </c>
      <c r="D372">
        <f t="shared" si="296"/>
        <v>0.37265337842606167</v>
      </c>
      <c r="E372">
        <f t="shared" ref="E372:K372" si="297">IF(E228&gt;0,LOG(E228)," ")</f>
        <v>-2.5283766172379183</v>
      </c>
      <c r="F372" t="str">
        <f t="shared" si="297"/>
        <v xml:space="preserve"> </v>
      </c>
      <c r="G372" t="str">
        <f t="shared" si="297"/>
        <v xml:space="preserve"> </v>
      </c>
      <c r="H372" t="str">
        <f t="shared" si="297"/>
        <v xml:space="preserve"> </v>
      </c>
      <c r="I372" t="str">
        <f t="shared" si="297"/>
        <v xml:space="preserve"> </v>
      </c>
      <c r="J372" t="str">
        <f t="shared" si="297"/>
        <v xml:space="preserve"> </v>
      </c>
      <c r="K372" t="str">
        <f t="shared" si="297"/>
        <v xml:space="preserve"> </v>
      </c>
      <c r="L372" t="str">
        <f t="shared" ref="L372" si="298">IF(L228&gt;0,LOG(L228)," ")</f>
        <v xml:space="preserve"> </v>
      </c>
      <c r="M372" s="3">
        <f t="shared" si="109"/>
        <v>2.9771798905362075</v>
      </c>
      <c r="N372" s="3"/>
    </row>
    <row r="373" spans="1:14" x14ac:dyDescent="0.3">
      <c r="A373">
        <v>6.5</v>
      </c>
      <c r="B373">
        <f t="shared" ref="B373:D373" si="299">IF(B229&gt;0,LOG(B229),"")</f>
        <v>0.77435557642524078</v>
      </c>
      <c r="C373">
        <f t="shared" si="299"/>
        <v>2.9733255807612604</v>
      </c>
      <c r="D373">
        <f t="shared" si="299"/>
        <v>0.47332558076126124</v>
      </c>
      <c r="E373">
        <f t="shared" ref="E373:K373" si="300">IF(E229&gt;0,LOG(E229)," ")</f>
        <v>-2.3277044149027191</v>
      </c>
      <c r="F373" t="str">
        <f t="shared" si="300"/>
        <v xml:space="preserve"> </v>
      </c>
      <c r="G373" t="str">
        <f t="shared" si="300"/>
        <v xml:space="preserve"> </v>
      </c>
      <c r="H373" t="str">
        <f t="shared" si="300"/>
        <v xml:space="preserve"> </v>
      </c>
      <c r="I373" t="str">
        <f t="shared" si="300"/>
        <v xml:space="preserve"> </v>
      </c>
      <c r="J373" t="str">
        <f t="shared" si="300"/>
        <v xml:space="preserve"> </v>
      </c>
      <c r="K373" t="str">
        <f t="shared" si="300"/>
        <v xml:space="preserve"> </v>
      </c>
      <c r="L373" t="str">
        <f t="shared" ref="L373" si="301">IF(L229&gt;0,LOG(L229)," ")</f>
        <v xml:space="preserve"> </v>
      </c>
      <c r="M373" s="3">
        <f t="shared" ref="M373:M436" si="302">N229</f>
        <v>2.9774283905135808</v>
      </c>
      <c r="N373" s="3"/>
    </row>
    <row r="374" spans="1:14" x14ac:dyDescent="0.3">
      <c r="A374">
        <v>6.6</v>
      </c>
      <c r="B374">
        <f t="shared" ref="B374:D374" si="303">IF(B230&gt;0,LOG(B230),"")</f>
        <v>0.67364447518204695</v>
      </c>
      <c r="C374">
        <f t="shared" si="303"/>
        <v>2.9726144795180662</v>
      </c>
      <c r="D374">
        <f t="shared" si="303"/>
        <v>0.57261447951806654</v>
      </c>
      <c r="E374">
        <f t="shared" ref="E374:K374" si="304">IF(E230&gt;0,LOG(E230)," ")</f>
        <v>-2.1284155161459144</v>
      </c>
      <c r="F374" t="str">
        <f t="shared" si="304"/>
        <v xml:space="preserve"> </v>
      </c>
      <c r="G374" t="str">
        <f t="shared" si="304"/>
        <v xml:space="preserve"> </v>
      </c>
      <c r="H374" t="str">
        <f t="shared" si="304"/>
        <v xml:space="preserve"> </v>
      </c>
      <c r="I374" t="str">
        <f t="shared" si="304"/>
        <v xml:space="preserve"> </v>
      </c>
      <c r="J374" t="str">
        <f t="shared" si="304"/>
        <v xml:space="preserve"> </v>
      </c>
      <c r="K374" t="str">
        <f t="shared" si="304"/>
        <v xml:space="preserve"> </v>
      </c>
      <c r="L374" t="str">
        <f t="shared" ref="L374" si="305">IF(L230&gt;0,LOG(L230)," ")</f>
        <v xml:space="preserve"> </v>
      </c>
      <c r="M374" s="3">
        <f t="shared" si="302"/>
        <v>2.9765111417769194</v>
      </c>
      <c r="N374" s="3"/>
    </row>
    <row r="375" spans="1:14" x14ac:dyDescent="0.3">
      <c r="A375">
        <v>6.7</v>
      </c>
      <c r="B375">
        <f t="shared" ref="B375:D375" si="306">IF(B231&gt;0,LOG(B231),"")</f>
        <v>0.57151532626778601</v>
      </c>
      <c r="C375">
        <f t="shared" si="306"/>
        <v>2.9704853306038057</v>
      </c>
      <c r="D375">
        <f t="shared" si="306"/>
        <v>0.67048533060380633</v>
      </c>
      <c r="E375">
        <f t="shared" ref="E375:K375" si="307">IF(E231&gt;0,LOG(E231)," ")</f>
        <v>-1.9305446650601741</v>
      </c>
      <c r="F375" t="str">
        <f t="shared" si="307"/>
        <v xml:space="preserve"> </v>
      </c>
      <c r="G375" t="str">
        <f t="shared" si="307"/>
        <v xml:space="preserve"> </v>
      </c>
      <c r="H375" t="str">
        <f t="shared" si="307"/>
        <v xml:space="preserve"> </v>
      </c>
      <c r="I375" t="str">
        <f t="shared" si="307"/>
        <v xml:space="preserve"> </v>
      </c>
      <c r="J375" t="str">
        <f t="shared" si="307"/>
        <v xml:space="preserve"> </v>
      </c>
      <c r="K375" t="str">
        <f t="shared" si="307"/>
        <v xml:space="preserve"> </v>
      </c>
      <c r="L375" t="str">
        <f t="shared" ref="L375" si="308">IF(L231&gt;0,LOG(L231)," ")</f>
        <v xml:space="preserve"> </v>
      </c>
      <c r="M375" s="3">
        <f t="shared" si="302"/>
        <v>2.9743829343363948</v>
      </c>
      <c r="N375" s="3"/>
    </row>
    <row r="376" spans="1:14" x14ac:dyDescent="0.3">
      <c r="A376">
        <v>6.8</v>
      </c>
      <c r="B376">
        <f t="shared" ref="B376:D376" si="309">IF(B232&gt;0,LOG(B232),"")</f>
        <v>0.46787060749829851</v>
      </c>
      <c r="C376">
        <f t="shared" si="309"/>
        <v>2.9668406118343178</v>
      </c>
      <c r="D376">
        <f t="shared" si="309"/>
        <v>0.76684061183431806</v>
      </c>
      <c r="E376">
        <f t="shared" ref="E376:K376" si="310">IF(E232&gt;0,LOG(E232)," ")</f>
        <v>-1.7341893838296629</v>
      </c>
      <c r="F376" t="str">
        <f t="shared" si="310"/>
        <v xml:space="preserve"> </v>
      </c>
      <c r="G376" t="str">
        <f t="shared" si="310"/>
        <v xml:space="preserve"> </v>
      </c>
      <c r="H376" t="str">
        <f t="shared" si="310"/>
        <v xml:space="preserve"> </v>
      </c>
      <c r="I376" t="str">
        <f t="shared" si="310"/>
        <v xml:space="preserve"> </v>
      </c>
      <c r="J376" t="str">
        <f t="shared" si="310"/>
        <v xml:space="preserve"> </v>
      </c>
      <c r="K376" t="str">
        <f t="shared" si="310"/>
        <v xml:space="preserve"> </v>
      </c>
      <c r="L376" t="str">
        <f t="shared" ref="L376" si="311">IF(L232&gt;0,LOG(L232)," ")</f>
        <v xml:space="preserve"> </v>
      </c>
      <c r="M376" s="3">
        <f t="shared" si="302"/>
        <v>2.9709466189923277</v>
      </c>
      <c r="N376" s="3"/>
    </row>
    <row r="377" spans="1:14" x14ac:dyDescent="0.3">
      <c r="A377">
        <v>6.9</v>
      </c>
      <c r="B377">
        <f t="shared" ref="B377:D377" si="312">IF(B233&gt;0,LOG(B233),"")</f>
        <v>0.36254771929086738</v>
      </c>
      <c r="C377">
        <f t="shared" si="312"/>
        <v>2.961517723626887</v>
      </c>
      <c r="D377">
        <f t="shared" si="312"/>
        <v>0.86151772362688772</v>
      </c>
      <c r="E377">
        <f t="shared" ref="E377:K377" si="313">IF(E233&gt;0,LOG(E233)," ")</f>
        <v>-1.5395122720370926</v>
      </c>
      <c r="F377" t="str">
        <f t="shared" si="313"/>
        <v xml:space="preserve"> </v>
      </c>
      <c r="G377" t="str">
        <f t="shared" si="313"/>
        <v xml:space="preserve"> </v>
      </c>
      <c r="H377" t="str">
        <f t="shared" si="313"/>
        <v xml:space="preserve"> </v>
      </c>
      <c r="I377" t="str">
        <f t="shared" si="313"/>
        <v xml:space="preserve"> </v>
      </c>
      <c r="J377" t="str">
        <f t="shared" si="313"/>
        <v xml:space="preserve"> </v>
      </c>
      <c r="K377" t="str">
        <f t="shared" si="313"/>
        <v xml:space="preserve"> </v>
      </c>
      <c r="L377" t="str">
        <f t="shared" ref="L377" si="314">IF(L233&gt;0,LOG(L233)," ")</f>
        <v xml:space="preserve"> </v>
      </c>
      <c r="M377" s="3">
        <f t="shared" si="302"/>
        <v>2.9660508959103749</v>
      </c>
      <c r="N377" s="3"/>
    </row>
    <row r="378" spans="1:14" x14ac:dyDescent="0.3">
      <c r="A378">
        <v>7</v>
      </c>
      <c r="B378">
        <f t="shared" ref="B378:D378" si="315">IF(B234&gt;0,LOG(B234),"")</f>
        <v>0.25531593672311342</v>
      </c>
      <c r="C378">
        <f t="shared" si="315"/>
        <v>2.9542859410591324</v>
      </c>
      <c r="D378">
        <f t="shared" si="315"/>
        <v>0.95428594105913234</v>
      </c>
      <c r="E378">
        <f t="shared" ref="E378:K378" si="316">IF(E234&gt;0,LOG(E234)," ")</f>
        <v>-1.3467440546048488</v>
      </c>
      <c r="F378" t="str">
        <f t="shared" si="316"/>
        <v xml:space="preserve"> </v>
      </c>
      <c r="G378" t="str">
        <f t="shared" si="316"/>
        <v xml:space="preserve"> </v>
      </c>
      <c r="H378" t="str">
        <f t="shared" si="316"/>
        <v xml:space="preserve"> </v>
      </c>
      <c r="I378" t="str">
        <f t="shared" si="316"/>
        <v xml:space="preserve"> </v>
      </c>
      <c r="J378" t="str">
        <f t="shared" si="316"/>
        <v xml:space="preserve"> </v>
      </c>
      <c r="K378" t="str">
        <f t="shared" si="316"/>
        <v xml:space="preserve"> </v>
      </c>
      <c r="L378" t="str">
        <f t="shared" ref="L378" si="317">IF(L234&gt;0,LOG(L234)," ")</f>
        <v xml:space="preserve"> </v>
      </c>
      <c r="M378" s="3">
        <f t="shared" si="302"/>
        <v>2.9594879102701084</v>
      </c>
      <c r="N378" s="3"/>
    </row>
    <row r="379" spans="1:14" x14ac:dyDescent="0.3">
      <c r="A379">
        <v>7.1</v>
      </c>
      <c r="B379">
        <f t="shared" ref="B379:D379" si="318">IF(B235&gt;0,LOG(B235),"")</f>
        <v>0.14587318162916155</v>
      </c>
      <c r="C379">
        <f t="shared" si="318"/>
        <v>2.9448431859651802</v>
      </c>
      <c r="D379">
        <f t="shared" si="318"/>
        <v>1.0448431859651801</v>
      </c>
      <c r="E379">
        <f t="shared" ref="E379:K379" si="319">IF(E235&gt;0,LOG(E235)," ")</f>
        <v>-1.1561868096988013</v>
      </c>
      <c r="F379" t="str">
        <f t="shared" si="319"/>
        <v xml:space="preserve"> </v>
      </c>
      <c r="G379" t="str">
        <f t="shared" si="319"/>
        <v xml:space="preserve"> </v>
      </c>
      <c r="H379" t="str">
        <f t="shared" si="319"/>
        <v xml:space="preserve"> </v>
      </c>
      <c r="I379" t="str">
        <f t="shared" si="319"/>
        <v xml:space="preserve"> </v>
      </c>
      <c r="J379" t="str">
        <f t="shared" si="319"/>
        <v xml:space="preserve"> </v>
      </c>
      <c r="K379" t="str">
        <f t="shared" si="319"/>
        <v xml:space="preserve"> </v>
      </c>
      <c r="L379" t="str">
        <f t="shared" ref="L379" si="320">IF(L235&gt;0,LOG(L235)," ")</f>
        <v xml:space="preserve"> </v>
      </c>
      <c r="M379" s="3">
        <f t="shared" si="302"/>
        <v>2.950991266155528</v>
      </c>
      <c r="N379" s="3"/>
    </row>
    <row r="380" spans="1:14" x14ac:dyDescent="0.3">
      <c r="A380">
        <v>7.2</v>
      </c>
      <c r="B380">
        <f t="shared" ref="B380:D380" si="321">IF(B236&gt;0,LOG(B236),"")</f>
        <v>3.3843499781820642E-2</v>
      </c>
      <c r="C380">
        <f t="shared" si="321"/>
        <v>2.9328135041178407</v>
      </c>
      <c r="D380">
        <f t="shared" si="321"/>
        <v>1.1328135041178415</v>
      </c>
      <c r="E380">
        <f t="shared" ref="E380:K380" si="322">IF(E236&gt;0,LOG(E236)," ")</f>
        <v>-0.96821649154613865</v>
      </c>
      <c r="F380" t="str">
        <f t="shared" si="322"/>
        <v xml:space="preserve"> </v>
      </c>
      <c r="G380" t="str">
        <f t="shared" si="322"/>
        <v xml:space="preserve"> </v>
      </c>
      <c r="H380" t="str">
        <f t="shared" si="322"/>
        <v xml:space="preserve"> </v>
      </c>
      <c r="I380" t="str">
        <f t="shared" si="322"/>
        <v xml:space="preserve"> </v>
      </c>
      <c r="J380" t="str">
        <f t="shared" si="322"/>
        <v xml:space="preserve"> </v>
      </c>
      <c r="K380" t="str">
        <f t="shared" si="322"/>
        <v xml:space="preserve"> </v>
      </c>
      <c r="L380" t="str">
        <f t="shared" ref="L380" si="323">IF(L236&gt;0,LOG(L236)," ")</f>
        <v xml:space="preserve"> </v>
      </c>
      <c r="M380" s="3">
        <f t="shared" si="302"/>
        <v>2.9402354138338334</v>
      </c>
      <c r="N380" s="3"/>
    </row>
    <row r="381" spans="1:14" x14ac:dyDescent="0.3">
      <c r="A381">
        <v>7.3</v>
      </c>
      <c r="B381">
        <f t="shared" ref="B381:D381" si="324">IF(B237&gt;0,LOG(B237),"")</f>
        <v>-8.12235500723026E-2</v>
      </c>
      <c r="C381">
        <f t="shared" si="324"/>
        <v>2.9177464542637166</v>
      </c>
      <c r="D381">
        <f t="shared" si="324"/>
        <v>1.2177464542637175</v>
      </c>
      <c r="E381">
        <f t="shared" ref="E381:K381" si="325">IF(E237&gt;0,LOG(E237)," ")</f>
        <v>-0.78328354140026324</v>
      </c>
      <c r="F381" t="str">
        <f t="shared" si="325"/>
        <v xml:space="preserve"> </v>
      </c>
      <c r="G381" t="str">
        <f t="shared" si="325"/>
        <v xml:space="preserve"> </v>
      </c>
      <c r="H381" t="str">
        <f t="shared" si="325"/>
        <v xml:space="preserve"> </v>
      </c>
      <c r="I381" t="str">
        <f t="shared" si="325"/>
        <v xml:space="preserve"> </v>
      </c>
      <c r="J381" t="str">
        <f t="shared" si="325"/>
        <v xml:space="preserve"> </v>
      </c>
      <c r="K381" t="str">
        <f t="shared" si="325"/>
        <v xml:space="preserve"> </v>
      </c>
      <c r="L381" t="str">
        <f t="shared" ref="L381" si="326">IF(L237&gt;0,LOG(L237)," ")</f>
        <v xml:space="preserve"> </v>
      </c>
      <c r="M381" s="3">
        <f t="shared" si="302"/>
        <v>2.9268377189170001</v>
      </c>
      <c r="N381" s="3"/>
    </row>
    <row r="382" spans="1:14" x14ac:dyDescent="0.3">
      <c r="A382">
        <v>7.4</v>
      </c>
      <c r="B382">
        <f t="shared" ref="B382:D382" si="327">IF(B238&gt;0,LOG(B238),"")</f>
        <v>-0.19985012874942371</v>
      </c>
      <c r="C382">
        <f t="shared" si="327"/>
        <v>2.8991198755865968</v>
      </c>
      <c r="D382">
        <f t="shared" si="327"/>
        <v>1.2991198755865985</v>
      </c>
      <c r="E382">
        <f t="shared" ref="E382:K382" si="328">IF(E238&gt;0,LOG(E238)," ")</f>
        <v>-0.60191012007738087</v>
      </c>
      <c r="F382" t="str">
        <f t="shared" si="328"/>
        <v xml:space="preserve"> </v>
      </c>
      <c r="G382" t="str">
        <f t="shared" si="328"/>
        <v xml:space="preserve"> </v>
      </c>
      <c r="H382" t="str">
        <f t="shared" si="328"/>
        <v xml:space="preserve"> </v>
      </c>
      <c r="I382" t="str">
        <f t="shared" si="328"/>
        <v xml:space="preserve"> </v>
      </c>
      <c r="J382" t="str">
        <f t="shared" si="328"/>
        <v xml:space="preserve"> </v>
      </c>
      <c r="K382" t="str">
        <f t="shared" si="328"/>
        <v xml:space="preserve"> </v>
      </c>
      <c r="L382" t="str">
        <f t="shared" ref="L382" si="329">IF(L238&gt;0,LOG(L238)," ")</f>
        <v xml:space="preserve"> </v>
      </c>
      <c r="M382" s="3">
        <f t="shared" si="302"/>
        <v>2.9103648177726007</v>
      </c>
      <c r="N382" s="3"/>
    </row>
    <row r="383" spans="1:14" x14ac:dyDescent="0.3">
      <c r="A383">
        <v>7.5</v>
      </c>
      <c r="B383">
        <f t="shared" ref="B383:D383" si="330">IF(B239&gt;0,LOG(B239),"")</f>
        <v>-0.32262242618475762</v>
      </c>
      <c r="C383">
        <f t="shared" si="330"/>
        <v>2.8763475781512624</v>
      </c>
      <c r="D383">
        <f t="shared" si="330"/>
        <v>1.376347578151264</v>
      </c>
      <c r="E383">
        <f t="shared" ref="E383:K383" si="331">IF(E239&gt;0,LOG(E239)," ")</f>
        <v>-0.42468241751271607</v>
      </c>
      <c r="F383" t="str">
        <f t="shared" si="331"/>
        <v xml:space="preserve"> </v>
      </c>
      <c r="G383" t="str">
        <f t="shared" si="331"/>
        <v xml:space="preserve"> </v>
      </c>
      <c r="H383" t="str">
        <f t="shared" si="331"/>
        <v xml:space="preserve"> </v>
      </c>
      <c r="I383" t="str">
        <f t="shared" si="331"/>
        <v xml:space="preserve"> </v>
      </c>
      <c r="J383" t="str">
        <f t="shared" si="331"/>
        <v xml:space="preserve"> </v>
      </c>
      <c r="K383" t="str">
        <f t="shared" si="331"/>
        <v xml:space="preserve"> </v>
      </c>
      <c r="L383" t="str">
        <f t="shared" ref="L383" si="332">IF(L239&gt;0,LOG(L239)," ")</f>
        <v xml:space="preserve"> </v>
      </c>
      <c r="M383" s="3">
        <f t="shared" si="302"/>
        <v>2.8903449820236058</v>
      </c>
      <c r="N383" s="3"/>
    </row>
    <row r="384" spans="1:14" x14ac:dyDescent="0.3">
      <c r="A384">
        <v>7.6</v>
      </c>
      <c r="B384">
        <f t="shared" ref="B384:D384" si="333">IF(B240&gt;0,LOG(B240),"")</f>
        <v>-0.450176768581109</v>
      </c>
      <c r="C384">
        <f t="shared" si="333"/>
        <v>2.8487932357549108</v>
      </c>
      <c r="D384">
        <f t="shared" si="333"/>
        <v>1.4487932357549116</v>
      </c>
      <c r="E384">
        <f t="shared" ref="E384:K384" si="334">IF(E240&gt;0,LOG(E240)," ")</f>
        <v>-0.25223675990906869</v>
      </c>
      <c r="F384" t="str">
        <f t="shared" si="334"/>
        <v xml:space="preserve"> </v>
      </c>
      <c r="G384" t="str">
        <f t="shared" si="334"/>
        <v xml:space="preserve"> </v>
      </c>
      <c r="H384" t="str">
        <f t="shared" si="334"/>
        <v xml:space="preserve"> </v>
      </c>
      <c r="I384" t="str">
        <f t="shared" si="334"/>
        <v xml:space="preserve"> </v>
      </c>
      <c r="J384" t="str">
        <f t="shared" si="334"/>
        <v xml:space="preserve"> </v>
      </c>
      <c r="K384" t="str">
        <f t="shared" si="334"/>
        <v xml:space="preserve"> </v>
      </c>
      <c r="L384" t="str">
        <f t="shared" ref="L384" si="335">IF(L240&gt;0,LOG(L240)," ")</f>
        <v xml:space="preserve"> </v>
      </c>
      <c r="M384" s="3">
        <f t="shared" si="302"/>
        <v>2.8662879936262335</v>
      </c>
      <c r="N384" s="3"/>
    </row>
    <row r="385" spans="1:14" x14ac:dyDescent="0.3">
      <c r="A385">
        <v>7.7</v>
      </c>
      <c r="B385">
        <f t="shared" ref="B385:D385" si="336">IF(B241&gt;0,LOG(B241),"")</f>
        <v>-0.58317900398942668</v>
      </c>
      <c r="C385">
        <f t="shared" si="336"/>
        <v>2.8157910003465929</v>
      </c>
      <c r="D385">
        <f t="shared" si="336"/>
        <v>1.5157910003465933</v>
      </c>
      <c r="E385">
        <f t="shared" ref="E385:K385" si="337">IF(E241&gt;0,LOG(E241)," ")</f>
        <v>-8.5238995317387392E-2</v>
      </c>
      <c r="F385" t="str">
        <f t="shared" si="337"/>
        <v xml:space="preserve"> </v>
      </c>
      <c r="G385" t="str">
        <f t="shared" si="337"/>
        <v xml:space="preserve"> </v>
      </c>
      <c r="H385" t="str">
        <f t="shared" si="337"/>
        <v xml:space="preserve"> </v>
      </c>
      <c r="I385" t="str">
        <f t="shared" si="337"/>
        <v xml:space="preserve"> </v>
      </c>
      <c r="J385" t="str">
        <f t="shared" si="337"/>
        <v xml:space="preserve"> </v>
      </c>
      <c r="K385" t="str">
        <f t="shared" si="337"/>
        <v xml:space="preserve"> </v>
      </c>
      <c r="L385" t="str">
        <f t="shared" ref="L385" si="338">IF(L241&gt;0,LOG(L241)," ")</f>
        <v xml:space="preserve"> </v>
      </c>
      <c r="M385" s="3">
        <f t="shared" si="302"/>
        <v>2.8377133151242182</v>
      </c>
      <c r="N385" s="3"/>
    </row>
    <row r="386" spans="1:14" x14ac:dyDescent="0.3">
      <c r="A386">
        <v>7.8</v>
      </c>
      <c r="B386">
        <f t="shared" ref="B386:D386" si="339">IF(B242&gt;0,LOG(B242),"")</f>
        <v>-0.72229794616739418</v>
      </c>
      <c r="C386">
        <f t="shared" si="339"/>
        <v>2.7766720581686246</v>
      </c>
      <c r="D386">
        <f t="shared" si="339"/>
        <v>1.5766720581686249</v>
      </c>
      <c r="E386">
        <f t="shared" ref="E386:K386" si="340">IF(E242&gt;0,LOG(E242)," ")</f>
        <v>7.5642062504643642E-2</v>
      </c>
      <c r="F386" t="str">
        <f t="shared" si="340"/>
        <v xml:space="preserve"> </v>
      </c>
      <c r="G386" t="str">
        <f t="shared" si="340"/>
        <v xml:space="preserve"> </v>
      </c>
      <c r="H386" t="str">
        <f t="shared" si="340"/>
        <v xml:space="preserve"> </v>
      </c>
      <c r="I386" t="str">
        <f t="shared" si="340"/>
        <v xml:space="preserve"> </v>
      </c>
      <c r="J386" t="str">
        <f t="shared" si="340"/>
        <v xml:space="preserve"> </v>
      </c>
      <c r="K386" t="str">
        <f t="shared" si="340"/>
        <v xml:space="preserve"> </v>
      </c>
      <c r="L386" t="str">
        <f t="shared" ref="L386" si="341">IF(L242&gt;0,LOG(L242)," ")</f>
        <v xml:space="preserve"> </v>
      </c>
      <c r="M386" s="3">
        <f t="shared" si="302"/>
        <v>2.8041860749972454</v>
      </c>
      <c r="N386" s="3"/>
    </row>
    <row r="387" spans="1:14" x14ac:dyDescent="0.3">
      <c r="A387">
        <v>7.9</v>
      </c>
      <c r="B387">
        <f t="shared" ref="B387:D387" si="342">IF(B243&gt;0,LOG(B243),"")</f>
        <v>-0.86817530649122454</v>
      </c>
      <c r="C387">
        <f t="shared" si="342"/>
        <v>2.7307946978447957</v>
      </c>
      <c r="D387">
        <f t="shared" si="342"/>
        <v>1.6307946978447967</v>
      </c>
      <c r="E387">
        <f t="shared" ref="E387:K387" si="343">IF(E243&gt;0,LOG(E243)," ")</f>
        <v>0.22976470218081668</v>
      </c>
      <c r="F387" t="str">
        <f t="shared" si="343"/>
        <v xml:space="preserve"> </v>
      </c>
      <c r="G387" t="str">
        <f t="shared" si="343"/>
        <v xml:space="preserve"> </v>
      </c>
      <c r="H387" t="str">
        <f t="shared" si="343"/>
        <v xml:space="preserve"> </v>
      </c>
      <c r="I387" t="str">
        <f t="shared" si="343"/>
        <v xml:space="preserve"> </v>
      </c>
      <c r="J387" t="str">
        <f t="shared" si="343"/>
        <v xml:space="preserve"> </v>
      </c>
      <c r="K387" t="str">
        <f t="shared" si="343"/>
        <v xml:space="preserve"> </v>
      </c>
      <c r="L387" t="str">
        <f t="shared" ref="L387" si="344">IF(L243&gt;0,LOG(L243)," ")</f>
        <v xml:space="preserve"> </v>
      </c>
      <c r="M387" s="3">
        <f t="shared" si="302"/>
        <v>2.7653587454976272</v>
      </c>
      <c r="N387" s="3"/>
    </row>
    <row r="388" spans="1:14" x14ac:dyDescent="0.3">
      <c r="A388">
        <v>8</v>
      </c>
      <c r="B388">
        <f t="shared" ref="B388:D388" si="345">IF(B244&gt;0,LOG(B244),"")</f>
        <v>-1.0213960567419713</v>
      </c>
      <c r="C388">
        <f t="shared" si="345"/>
        <v>2.6775739475940474</v>
      </c>
      <c r="D388">
        <f t="shared" si="345"/>
        <v>1.6775739475940474</v>
      </c>
      <c r="E388">
        <f t="shared" ref="E388:K388" si="346">IF(E244&gt;0,LOG(E244)," ")</f>
        <v>0.37654395193006629</v>
      </c>
      <c r="F388" t="str">
        <f t="shared" si="346"/>
        <v xml:space="preserve"> </v>
      </c>
      <c r="G388" t="str">
        <f t="shared" si="346"/>
        <v xml:space="preserve"> </v>
      </c>
      <c r="H388" t="str">
        <f t="shared" si="346"/>
        <v xml:space="preserve"> </v>
      </c>
      <c r="I388" t="str">
        <f t="shared" si="346"/>
        <v xml:space="preserve"> </v>
      </c>
      <c r="J388" t="str">
        <f t="shared" si="346"/>
        <v xml:space="preserve"> </v>
      </c>
      <c r="K388" t="str">
        <f t="shared" si="346"/>
        <v xml:space="preserve"> </v>
      </c>
      <c r="L388" t="str">
        <f t="shared" ref="L388" si="347">IF(L244&gt;0,LOG(L244)," ")</f>
        <v xml:space="preserve"> </v>
      </c>
      <c r="M388" s="3">
        <f t="shared" si="302"/>
        <v>2.7210148238385212</v>
      </c>
      <c r="N388" s="3"/>
    </row>
    <row r="389" spans="1:14" x14ac:dyDescent="0.3">
      <c r="A389">
        <v>8.1</v>
      </c>
      <c r="B389">
        <f t="shared" ref="B389:D389" si="348">IF(B245&gt;0,LOG(B245),"")</f>
        <v>-1.182463848158033</v>
      </c>
      <c r="C389">
        <f t="shared" si="348"/>
        <v>2.6165061561779863</v>
      </c>
      <c r="D389">
        <f t="shared" si="348"/>
        <v>1.7165061561779866</v>
      </c>
      <c r="E389">
        <f t="shared" ref="E389:K389" si="349">IF(E245&gt;0,LOG(E245)," ")</f>
        <v>0.51547616051400591</v>
      </c>
      <c r="F389" t="str">
        <f t="shared" si="349"/>
        <v xml:space="preserve"> </v>
      </c>
      <c r="G389" t="str">
        <f t="shared" si="349"/>
        <v xml:space="preserve"> </v>
      </c>
      <c r="H389" t="str">
        <f t="shared" si="349"/>
        <v xml:space="preserve"> </v>
      </c>
      <c r="I389" t="str">
        <f t="shared" si="349"/>
        <v xml:space="preserve"> </v>
      </c>
      <c r="J389" t="str">
        <f t="shared" si="349"/>
        <v xml:space="preserve"> </v>
      </c>
      <c r="K389" t="str">
        <f t="shared" si="349"/>
        <v xml:space="preserve"> </v>
      </c>
      <c r="L389" t="str">
        <f t="shared" ref="L389" si="350">IF(L245&gt;0,LOG(L245)," ")</f>
        <v xml:space="preserve"> </v>
      </c>
      <c r="M389" s="3">
        <f t="shared" si="302"/>
        <v>2.6711099705001153</v>
      </c>
      <c r="N389" s="3"/>
    </row>
    <row r="390" spans="1:14" x14ac:dyDescent="0.3">
      <c r="A390">
        <v>8.1999999999999993</v>
      </c>
      <c r="B390">
        <f t="shared" ref="B390:D390" si="351">IF(B246&gt;0,LOG(B246),"")</f>
        <v>-1.3517853715917665</v>
      </c>
      <c r="C390">
        <f t="shared" si="351"/>
        <v>2.5471846327442522</v>
      </c>
      <c r="D390">
        <f t="shared" si="351"/>
        <v>1.7471846327442524</v>
      </c>
      <c r="E390">
        <f t="shared" ref="E390:K390" si="352">IF(E246&gt;0,LOG(E246)," ")</f>
        <v>0.64615463708027121</v>
      </c>
      <c r="F390" t="str">
        <f t="shared" si="352"/>
        <v xml:space="preserve"> </v>
      </c>
      <c r="G390" t="str">
        <f t="shared" si="352"/>
        <v xml:space="preserve"> </v>
      </c>
      <c r="H390" t="str">
        <f t="shared" si="352"/>
        <v xml:space="preserve"> </v>
      </c>
      <c r="I390" t="str">
        <f t="shared" si="352"/>
        <v xml:space="preserve"> </v>
      </c>
      <c r="J390" t="str">
        <f t="shared" si="352"/>
        <v xml:space="preserve"> </v>
      </c>
      <c r="K390" t="str">
        <f t="shared" si="352"/>
        <v xml:space="preserve"> </v>
      </c>
      <c r="L390" t="str">
        <f t="shared" ref="L390" si="353">IF(L246&gt;0,LOG(L246)," ")</f>
        <v xml:space="preserve"> </v>
      </c>
      <c r="M390" s="3">
        <f t="shared" si="302"/>
        <v>2.6158064048870253</v>
      </c>
      <c r="N390" s="3"/>
    </row>
    <row r="391" spans="1:14" x14ac:dyDescent="0.3">
      <c r="A391">
        <v>8.3000000000000007</v>
      </c>
      <c r="B391">
        <f t="shared" ref="B391:D391" si="354">IF(B247&gt;0,LOG(B247),"")</f>
        <v>-1.5296652933552293</v>
      </c>
      <c r="C391">
        <f t="shared" si="354"/>
        <v>2.4693047109807904</v>
      </c>
      <c r="D391">
        <f t="shared" si="354"/>
        <v>1.7693047109807916</v>
      </c>
      <c r="E391">
        <f t="shared" ref="E391:K391" si="355">IF(E247&gt;0,LOG(E247)," ")</f>
        <v>0.76827471531681135</v>
      </c>
      <c r="F391" t="str">
        <f t="shared" si="355"/>
        <v xml:space="preserve"> </v>
      </c>
      <c r="G391" t="str">
        <f t="shared" si="355"/>
        <v xml:space="preserve"> </v>
      </c>
      <c r="H391" t="str">
        <f t="shared" si="355"/>
        <v xml:space="preserve"> </v>
      </c>
      <c r="I391" t="str">
        <f t="shared" si="355"/>
        <v xml:space="preserve"> </v>
      </c>
      <c r="J391" t="str">
        <f t="shared" si="355"/>
        <v xml:space="preserve"> </v>
      </c>
      <c r="K391" t="str">
        <f t="shared" si="355"/>
        <v xml:space="preserve"> </v>
      </c>
      <c r="L391" t="str">
        <f t="shared" ref="L391" si="356">IF(L247&gt;0,LOG(L247)," ")</f>
        <v xml:space="preserve"> </v>
      </c>
      <c r="M391" s="3">
        <f t="shared" si="302"/>
        <v>2.5554978500420051</v>
      </c>
      <c r="N391" s="3"/>
    </row>
    <row r="392" spans="1:14" x14ac:dyDescent="0.3">
      <c r="A392">
        <v>8.4</v>
      </c>
      <c r="B392">
        <f t="shared" ref="B392:D392" si="357">IF(B248&gt;0,LOG(B248),"")</f>
        <v>-1.7163102925595757</v>
      </c>
      <c r="C392">
        <f t="shared" si="357"/>
        <v>2.3826597117764439</v>
      </c>
      <c r="D392">
        <f t="shared" si="357"/>
        <v>1.7826597117764444</v>
      </c>
      <c r="E392">
        <f t="shared" ref="E392:K392" si="358">IF(E248&gt;0,LOG(E248)," ")</f>
        <v>0.88162971611246388</v>
      </c>
      <c r="F392" t="str">
        <f t="shared" si="358"/>
        <v xml:space="preserve"> </v>
      </c>
      <c r="G392" t="str">
        <f t="shared" si="358"/>
        <v xml:space="preserve"> </v>
      </c>
      <c r="H392" t="str">
        <f t="shared" si="358"/>
        <v xml:space="preserve"> </v>
      </c>
      <c r="I392" t="str">
        <f t="shared" si="358"/>
        <v xml:space="preserve"> </v>
      </c>
      <c r="J392" t="str">
        <f t="shared" si="358"/>
        <v xml:space="preserve"> </v>
      </c>
      <c r="K392" t="str">
        <f t="shared" si="358"/>
        <v xml:space="preserve"> </v>
      </c>
      <c r="L392" t="str">
        <f t="shared" ref="L392" si="359">IF(L248&gt;0,LOG(L248)," ")</f>
        <v xml:space="preserve"> </v>
      </c>
      <c r="M392" s="3">
        <f t="shared" si="302"/>
        <v>2.490824124454436</v>
      </c>
      <c r="N392" s="3"/>
    </row>
    <row r="393" spans="1:14" x14ac:dyDescent="0.3">
      <c r="A393">
        <v>8.5</v>
      </c>
      <c r="B393">
        <f t="shared" ref="B393:D393" si="360">IF(B249&gt;0,LOG(B249),"")</f>
        <v>-1.9118379672360315</v>
      </c>
      <c r="C393">
        <f t="shared" si="360"/>
        <v>2.2871320370999872</v>
      </c>
      <c r="D393">
        <f t="shared" si="360"/>
        <v>1.7871320370999877</v>
      </c>
      <c r="E393">
        <f t="shared" ref="E393:K393" si="361">IF(E249&gt;0,LOG(E249)," ")</f>
        <v>0.98610204143600666</v>
      </c>
      <c r="F393" t="str">
        <f t="shared" si="361"/>
        <v xml:space="preserve"> </v>
      </c>
      <c r="G393" t="str">
        <f t="shared" si="361"/>
        <v xml:space="preserve"> </v>
      </c>
      <c r="H393" t="str">
        <f t="shared" si="361"/>
        <v xml:space="preserve"> </v>
      </c>
      <c r="I393" t="str">
        <f t="shared" si="361"/>
        <v xml:space="preserve"> </v>
      </c>
      <c r="J393" t="str">
        <f t="shared" si="361"/>
        <v xml:space="preserve"> </v>
      </c>
      <c r="K393" t="str">
        <f t="shared" si="361"/>
        <v xml:space="preserve"> </v>
      </c>
      <c r="L393" t="str">
        <f t="shared" ref="L393" si="362">IF(L249&gt;0,LOG(L249)," ")</f>
        <v xml:space="preserve"> </v>
      </c>
      <c r="M393" s="3">
        <f t="shared" si="302"/>
        <v>2.4226752483477707</v>
      </c>
      <c r="N393" s="3"/>
    </row>
    <row r="394" spans="1:14" x14ac:dyDescent="0.3">
      <c r="A394">
        <v>8.6</v>
      </c>
      <c r="B394">
        <f t="shared" ref="B394:D394" si="363">IF(B250&gt;0,LOG(B250),"")</f>
        <v>-2.1162851750977296</v>
      </c>
      <c r="C394">
        <f t="shared" si="363"/>
        <v>2.1826848292382892</v>
      </c>
      <c r="D394">
        <f t="shared" si="363"/>
        <v>1.7826848292382889</v>
      </c>
      <c r="E394">
        <f t="shared" ref="E394:K394" si="364">IF(E250&gt;0,LOG(E250)," ")</f>
        <v>1.0816548335743077</v>
      </c>
      <c r="F394" t="str">
        <f t="shared" si="364"/>
        <v xml:space="preserve"> </v>
      </c>
      <c r="G394" t="str">
        <f t="shared" si="364"/>
        <v xml:space="preserve"> </v>
      </c>
      <c r="H394" t="str">
        <f t="shared" si="364"/>
        <v xml:space="preserve"> </v>
      </c>
      <c r="I394" t="str">
        <f t="shared" si="364"/>
        <v xml:space="preserve"> </v>
      </c>
      <c r="J394" t="str">
        <f t="shared" si="364"/>
        <v xml:space="preserve"> </v>
      </c>
      <c r="K394" t="str">
        <f t="shared" si="364"/>
        <v xml:space="preserve"> </v>
      </c>
      <c r="L394" t="str">
        <f t="shared" ref="L394" si="365">IF(L250&gt;0,LOG(L250)," ")</f>
        <v xml:space="preserve"> </v>
      </c>
      <c r="M394" s="3">
        <f t="shared" si="302"/>
        <v>2.3521835318014088</v>
      </c>
      <c r="N394" s="3"/>
    </row>
    <row r="395" spans="1:14" x14ac:dyDescent="0.3">
      <c r="A395">
        <v>8.6999999999999993</v>
      </c>
      <c r="B395">
        <f t="shared" ref="B395:D395" si="366">IF(B251&gt;0,LOG(B251),"")</f>
        <v>-2.3296113204692213</v>
      </c>
      <c r="C395">
        <f t="shared" si="366"/>
        <v>2.0693586838667968</v>
      </c>
      <c r="D395">
        <f t="shared" si="366"/>
        <v>1.7693586838667963</v>
      </c>
      <c r="E395">
        <f t="shared" ref="E395:K395" si="367">IF(E251&gt;0,LOG(E251)," ")</f>
        <v>1.1683286882028145</v>
      </c>
      <c r="F395" t="str">
        <f t="shared" si="367"/>
        <v xml:space="preserve"> </v>
      </c>
      <c r="G395" t="str">
        <f t="shared" si="367"/>
        <v xml:space="preserve"> </v>
      </c>
      <c r="H395" t="str">
        <f t="shared" si="367"/>
        <v xml:space="preserve"> </v>
      </c>
      <c r="I395" t="str">
        <f t="shared" si="367"/>
        <v xml:space="preserve"> </v>
      </c>
      <c r="J395" t="str">
        <f t="shared" si="367"/>
        <v xml:space="preserve"> </v>
      </c>
      <c r="K395" t="str">
        <f t="shared" si="367"/>
        <v xml:space="preserve"> </v>
      </c>
      <c r="L395" t="str">
        <f t="shared" ref="L395" si="368">IF(L251&gt;0,LOG(L251)," ")</f>
        <v xml:space="preserve"> </v>
      </c>
      <c r="M395" s="3">
        <f t="shared" si="302"/>
        <v>2.2806985766951957</v>
      </c>
      <c r="N395" s="3"/>
    </row>
    <row r="396" spans="1:14" x14ac:dyDescent="0.3">
      <c r="A396">
        <v>8.8000000000000007</v>
      </c>
      <c r="B396">
        <f t="shared" ref="B396:D396" si="369">IF(B252&gt;0,LOG(B252),"")</f>
        <v>-2.55169485891351</v>
      </c>
      <c r="C396">
        <f t="shared" si="369"/>
        <v>1.9472751454225108</v>
      </c>
      <c r="D396">
        <f t="shared" si="369"/>
        <v>1.7472751454225128</v>
      </c>
      <c r="E396">
        <f t="shared" ref="E396:K396" si="370">IF(E252&gt;0,LOG(E252)," ")</f>
        <v>1.2462451497585338</v>
      </c>
      <c r="F396" t="str">
        <f t="shared" si="370"/>
        <v xml:space="preserve"> </v>
      </c>
      <c r="G396" t="str">
        <f t="shared" si="370"/>
        <v xml:space="preserve"> </v>
      </c>
      <c r="H396" t="str">
        <f t="shared" si="370"/>
        <v xml:space="preserve"> </v>
      </c>
      <c r="I396" t="str">
        <f t="shared" si="370"/>
        <v xml:space="preserve"> </v>
      </c>
      <c r="J396" t="str">
        <f t="shared" si="370"/>
        <v xml:space="preserve"> </v>
      </c>
      <c r="K396" t="str">
        <f t="shared" si="370"/>
        <v xml:space="preserve"> </v>
      </c>
      <c r="L396" t="str">
        <f t="shared" ref="L396" si="371">IF(L252&gt;0,LOG(L252)," ")</f>
        <v xml:space="preserve"> </v>
      </c>
      <c r="M396" s="3">
        <f t="shared" si="302"/>
        <v>2.2097363513960406</v>
      </c>
      <c r="N396" s="3"/>
    </row>
    <row r="397" spans="1:14" x14ac:dyDescent="0.3">
      <c r="A397">
        <v>8.9</v>
      </c>
      <c r="B397">
        <f t="shared" ref="B397:D397" si="372">IF(B253&gt;0,LOG(B253),"")</f>
        <v>-2.7823247531064652</v>
      </c>
      <c r="C397">
        <f t="shared" si="372"/>
        <v>1.8166452512295554</v>
      </c>
      <c r="D397">
        <f t="shared" si="372"/>
        <v>1.7166452512295574</v>
      </c>
      <c r="E397">
        <f t="shared" ref="E397:K397" si="373">IF(E253&gt;0,LOG(E253)," ")</f>
        <v>1.3156152555655778</v>
      </c>
      <c r="F397" t="str">
        <f t="shared" si="373"/>
        <v xml:space="preserve"> </v>
      </c>
      <c r="G397" t="str">
        <f t="shared" si="373"/>
        <v xml:space="preserve"> </v>
      </c>
      <c r="H397" t="str">
        <f t="shared" si="373"/>
        <v xml:space="preserve"> </v>
      </c>
      <c r="I397" t="str">
        <f t="shared" si="373"/>
        <v xml:space="preserve"> </v>
      </c>
      <c r="J397" t="str">
        <f t="shared" si="373"/>
        <v xml:space="preserve"> </v>
      </c>
      <c r="K397" t="str">
        <f t="shared" si="373"/>
        <v xml:space="preserve"> </v>
      </c>
      <c r="L397" t="str">
        <f t="shared" ref="L397" si="374">IF(L253&gt;0,LOG(L253)," ")</f>
        <v xml:space="preserve"> </v>
      </c>
      <c r="M397" s="3">
        <f t="shared" si="302"/>
        <v>2.1408931438473906</v>
      </c>
      <c r="N397" s="3"/>
    </row>
    <row r="398" spans="1:14" x14ac:dyDescent="0.3">
      <c r="A398">
        <v>9</v>
      </c>
      <c r="B398">
        <f t="shared" ref="B398:D398" si="375">IF(B254&gt;0,LOG(B254),"")</f>
        <v>-3.0211913671339756</v>
      </c>
      <c r="C398">
        <f t="shared" si="375"/>
        <v>1.6777786372020431</v>
      </c>
      <c r="D398">
        <f t="shared" si="375"/>
        <v>1.6777786372020433</v>
      </c>
      <c r="E398">
        <f t="shared" ref="E398:K398" si="376">IF(E254&gt;0,LOG(E254)," ")</f>
        <v>1.3767486415380621</v>
      </c>
      <c r="F398" t="str">
        <f t="shared" si="376"/>
        <v xml:space="preserve"> </v>
      </c>
      <c r="G398" t="str">
        <f t="shared" si="376"/>
        <v xml:space="preserve"> </v>
      </c>
      <c r="H398" t="str">
        <f t="shared" si="376"/>
        <v xml:space="preserve"> </v>
      </c>
      <c r="I398" t="str">
        <f t="shared" si="376"/>
        <v xml:space="preserve"> </v>
      </c>
      <c r="J398" t="str">
        <f t="shared" si="376"/>
        <v xml:space="preserve"> </v>
      </c>
      <c r="K398" t="str">
        <f t="shared" si="376"/>
        <v xml:space="preserve"> </v>
      </c>
      <c r="L398" t="str">
        <f t="shared" ref="L398" si="377">IF(L254&gt;0,LOG(L254)," ")</f>
        <v xml:space="preserve"> </v>
      </c>
      <c r="M398" s="3">
        <f t="shared" si="302"/>
        <v>2.0757221202160387</v>
      </c>
      <c r="N398" s="3"/>
    </row>
    <row r="399" spans="1:14" x14ac:dyDescent="0.3">
      <c r="A399">
        <v>9.1</v>
      </c>
      <c r="B399">
        <f t="shared" ref="B399:D399" si="378">IF(B255&gt;0,LOG(B255),"")</f>
        <v>-3.2678822217995558</v>
      </c>
      <c r="C399">
        <f t="shared" si="378"/>
        <v>1.5310877825364637</v>
      </c>
      <c r="D399">
        <f t="shared" si="378"/>
        <v>1.6310877825364645</v>
      </c>
      <c r="E399">
        <f t="shared" ref="E399:K399" si="379">IF(E255&gt;0,LOG(E255)," ")</f>
        <v>1.4300577868724842</v>
      </c>
      <c r="F399" t="str">
        <f t="shared" si="379"/>
        <v xml:space="preserve"> </v>
      </c>
      <c r="G399" t="str">
        <f t="shared" si="379"/>
        <v xml:space="preserve"> </v>
      </c>
      <c r="H399" t="str">
        <f t="shared" si="379"/>
        <v xml:space="preserve"> </v>
      </c>
      <c r="I399" t="str">
        <f t="shared" si="379"/>
        <v xml:space="preserve"> </v>
      </c>
      <c r="J399" t="str">
        <f t="shared" si="379"/>
        <v xml:space="preserve"> </v>
      </c>
      <c r="K399" t="str">
        <f t="shared" si="379"/>
        <v xml:space="preserve"> </v>
      </c>
      <c r="L399" t="str">
        <f t="shared" ref="L399" si="380">IF(L255&gt;0,LOG(L255)," ")</f>
        <v xml:space="preserve"> </v>
      </c>
      <c r="M399" s="3">
        <f t="shared" si="302"/>
        <v>2.0155852015101998</v>
      </c>
      <c r="N399" s="3"/>
    </row>
    <row r="400" spans="1:14" x14ac:dyDescent="0.3">
      <c r="A400">
        <v>9.1999999999999993</v>
      </c>
      <c r="B400">
        <f t="shared" ref="B400:D400" si="381">IF(B256&gt;0,LOG(B256),"")</f>
        <v>-3.52188682195077</v>
      </c>
      <c r="C400">
        <f t="shared" si="381"/>
        <v>1.3770831823852494</v>
      </c>
      <c r="D400">
        <f t="shared" si="381"/>
        <v>1.5770831823852498</v>
      </c>
      <c r="E400">
        <f t="shared" ref="E400:K400" si="382">IF(E256&gt;0,LOG(E256)," ")</f>
        <v>1.476053186721269</v>
      </c>
      <c r="F400" t="str">
        <f t="shared" si="382"/>
        <v xml:space="preserve"> </v>
      </c>
      <c r="G400" t="str">
        <f t="shared" si="382"/>
        <v xml:space="preserve"> </v>
      </c>
      <c r="H400" t="str">
        <f t="shared" si="382"/>
        <v xml:space="preserve"> </v>
      </c>
      <c r="I400" t="str">
        <f t="shared" si="382"/>
        <v xml:space="preserve"> </v>
      </c>
      <c r="J400" t="str">
        <f t="shared" si="382"/>
        <v xml:space="preserve"> </v>
      </c>
      <c r="K400" t="str">
        <f t="shared" si="382"/>
        <v xml:space="preserve"> </v>
      </c>
      <c r="L400" t="str">
        <f t="shared" ref="L400" si="383">IF(L256&gt;0,LOG(L256)," ")</f>
        <v xml:space="preserve"> </v>
      </c>
      <c r="M400" s="3">
        <f t="shared" si="302"/>
        <v>1.9615104190292449</v>
      </c>
      <c r="N400" s="3"/>
    </row>
    <row r="401" spans="1:14" x14ac:dyDescent="0.3">
      <c r="A401">
        <v>9.3000000000000007</v>
      </c>
      <c r="B401">
        <f t="shared" ref="B401:D401" si="384">IF(B257&gt;0,LOG(B257),"")</f>
        <v>-3.7826120018806932</v>
      </c>
      <c r="C401">
        <f t="shared" si="384"/>
        <v>1.2163580024553271</v>
      </c>
      <c r="D401">
        <f t="shared" si="384"/>
        <v>1.5163580024553287</v>
      </c>
      <c r="E401">
        <f t="shared" ref="E401:K401" si="385">IF(E257&gt;0,LOG(E257)," ")</f>
        <v>1.515328006791349</v>
      </c>
      <c r="F401" t="str">
        <f t="shared" si="385"/>
        <v xml:space="preserve"> </v>
      </c>
      <c r="G401" t="str">
        <f t="shared" si="385"/>
        <v xml:space="preserve"> </v>
      </c>
      <c r="H401" t="str">
        <f t="shared" si="385"/>
        <v xml:space="preserve"> </v>
      </c>
      <c r="I401" t="str">
        <f t="shared" si="385"/>
        <v xml:space="preserve"> </v>
      </c>
      <c r="J401" t="str">
        <f t="shared" si="385"/>
        <v xml:space="preserve"> </v>
      </c>
      <c r="K401" t="str">
        <f t="shared" si="385"/>
        <v xml:space="preserve"> </v>
      </c>
      <c r="L401" t="str">
        <f t="shared" ref="L401" si="386">IF(L257&gt;0,LOG(L257)," ")</f>
        <v xml:space="preserve"> </v>
      </c>
      <c r="M401" s="3">
        <f t="shared" si="302"/>
        <v>1.9140935692456897</v>
      </c>
      <c r="N401" s="3"/>
    </row>
    <row r="402" spans="1:14" x14ac:dyDescent="0.3">
      <c r="A402">
        <v>9.4</v>
      </c>
      <c r="B402">
        <f t="shared" ref="B402:D402" si="387">IF(B258&gt;0,LOG(B258),"")</f>
        <v>-4.0494061247461808</v>
      </c>
      <c r="C402">
        <f t="shared" si="387"/>
        <v>1.0495638795898394</v>
      </c>
      <c r="D402">
        <f t="shared" si="387"/>
        <v>1.4495638795898407</v>
      </c>
      <c r="E402">
        <f t="shared" ref="E402:K402" si="388">IF(E258&gt;0,LOG(E258)," ")</f>
        <v>1.5485338839258607</v>
      </c>
      <c r="F402" t="str">
        <f t="shared" si="388"/>
        <v xml:space="preserve"> </v>
      </c>
      <c r="G402" t="str">
        <f t="shared" si="388"/>
        <v xml:space="preserve"> </v>
      </c>
      <c r="H402" t="str">
        <f t="shared" si="388"/>
        <v xml:space="preserve"> </v>
      </c>
      <c r="I402" t="str">
        <f t="shared" si="388"/>
        <v xml:space="preserve"> </v>
      </c>
      <c r="J402" t="str">
        <f t="shared" si="388"/>
        <v xml:space="preserve"> </v>
      </c>
      <c r="K402" t="str">
        <f t="shared" si="388"/>
        <v xml:space="preserve"> </v>
      </c>
      <c r="L402" t="str">
        <f t="shared" ref="L402" si="389">IF(L258&gt;0,LOG(L258)," ")</f>
        <v xml:space="preserve"> </v>
      </c>
      <c r="M402" s="3">
        <f t="shared" si="302"/>
        <v>1.8734735618265148</v>
      </c>
      <c r="N402" s="3"/>
    </row>
    <row r="403" spans="1:14" x14ac:dyDescent="0.3">
      <c r="A403">
        <v>9.5</v>
      </c>
      <c r="B403">
        <f t="shared" ref="B403:D403" si="390">IF(B259&gt;0,LOG(B259),"")</f>
        <v>-4.3215882239870735</v>
      </c>
      <c r="C403">
        <f t="shared" si="390"/>
        <v>0.87738178034894609</v>
      </c>
      <c r="D403">
        <f t="shared" si="390"/>
        <v>1.3773817803489468</v>
      </c>
      <c r="E403">
        <f t="shared" ref="E403:K403" si="391">IF(E259&gt;0,LOG(E259)," ")</f>
        <v>1.5763517846849662</v>
      </c>
      <c r="F403" t="str">
        <f t="shared" si="391"/>
        <v xml:space="preserve"> </v>
      </c>
      <c r="G403" t="str">
        <f t="shared" si="391"/>
        <v xml:space="preserve"> </v>
      </c>
      <c r="H403" t="str">
        <f t="shared" si="391"/>
        <v xml:space="preserve"> </v>
      </c>
      <c r="I403" t="str">
        <f t="shared" si="391"/>
        <v xml:space="preserve"> </v>
      </c>
      <c r="J403" t="str">
        <f t="shared" si="391"/>
        <v xml:space="preserve"> </v>
      </c>
      <c r="K403" t="str">
        <f t="shared" si="391"/>
        <v xml:space="preserve"> </v>
      </c>
      <c r="L403" t="str">
        <f t="shared" ref="L403" si="392">IF(L259&gt;0,LOG(L259)," ")</f>
        <v xml:space="preserve"> </v>
      </c>
      <c r="M403" s="3">
        <f t="shared" si="302"/>
        <v>1.8393855289423711</v>
      </c>
      <c r="N403" s="3"/>
    </row>
    <row r="404" spans="1:14" x14ac:dyDescent="0.3">
      <c r="A404">
        <v>9.6</v>
      </c>
      <c r="B404">
        <f t="shared" ref="B404:D404" si="393">IF(B260&gt;0,LOG(B260),"")</f>
        <v>-4.5984774368774719</v>
      </c>
      <c r="C404">
        <f t="shared" si="393"/>
        <v>0.70049256745854704</v>
      </c>
      <c r="D404">
        <f t="shared" si="393"/>
        <v>1.3004925674585472</v>
      </c>
      <c r="E404">
        <f t="shared" ref="E404:K404" si="394">IF(E260&gt;0,LOG(E260)," ")</f>
        <v>1.5994625717945665</v>
      </c>
      <c r="F404" t="str">
        <f t="shared" si="394"/>
        <v xml:space="preserve"> </v>
      </c>
      <c r="G404" t="str">
        <f t="shared" si="394"/>
        <v xml:space="preserve"> </v>
      </c>
      <c r="H404" t="str">
        <f t="shared" si="394"/>
        <v xml:space="preserve"> </v>
      </c>
      <c r="I404" t="str">
        <f t="shared" si="394"/>
        <v xml:space="preserve"> </v>
      </c>
      <c r="J404" t="str">
        <f t="shared" si="394"/>
        <v xml:space="preserve"> </v>
      </c>
      <c r="K404" t="str">
        <f t="shared" si="394"/>
        <v xml:space="preserve"> </v>
      </c>
      <c r="L404" t="str">
        <f t="shared" ref="L404" si="395">IF(L260&gt;0,LOG(L260)," ")</f>
        <v xml:space="preserve"> </v>
      </c>
      <c r="M404" s="3">
        <f t="shared" si="302"/>
        <v>1.8112688392611431</v>
      </c>
      <c r="N404" s="3"/>
    </row>
    <row r="405" spans="1:14" x14ac:dyDescent="0.3">
      <c r="A405">
        <v>9.6999999999999993</v>
      </c>
      <c r="B405">
        <f t="shared" ref="B405:D405" si="396">IF(B261&gt;0,LOG(B261),"")</f>
        <v>-4.8794187630334118</v>
      </c>
      <c r="C405">
        <f t="shared" si="396"/>
        <v>0.5195512413026071</v>
      </c>
      <c r="D405">
        <f t="shared" si="396"/>
        <v>1.2195512413026068</v>
      </c>
      <c r="E405">
        <f t="shared" ref="E405:K405" si="397">IF(E261&gt;0,LOG(E261)," ")</f>
        <v>1.6185212456386255</v>
      </c>
      <c r="F405" t="str">
        <f t="shared" si="397"/>
        <v xml:space="preserve"> </v>
      </c>
      <c r="G405" t="str">
        <f t="shared" si="397"/>
        <v xml:space="preserve"> </v>
      </c>
      <c r="H405" t="str">
        <f t="shared" si="397"/>
        <v xml:space="preserve"> </v>
      </c>
      <c r="I405" t="str">
        <f t="shared" si="397"/>
        <v xml:space="preserve"> </v>
      </c>
      <c r="J405" t="str">
        <f t="shared" si="397"/>
        <v xml:space="preserve"> </v>
      </c>
      <c r="K405" t="str">
        <f t="shared" si="397"/>
        <v xml:space="preserve"> </v>
      </c>
      <c r="L405" t="str">
        <f t="shared" ref="L405" si="398">IF(L261&gt;0,LOG(L261)," ")</f>
        <v xml:space="preserve"> </v>
      </c>
      <c r="M405" s="3">
        <f t="shared" si="302"/>
        <v>1.7883937453391578</v>
      </c>
      <c r="N405" s="3"/>
    </row>
    <row r="406" spans="1:14" x14ac:dyDescent="0.3">
      <c r="A406">
        <v>9.8000000000000007</v>
      </c>
      <c r="B406">
        <f t="shared" ref="B406:D406" si="399">IF(B262&gt;0,LOG(B262),"")</f>
        <v>-5.1638026899733225</v>
      </c>
      <c r="C406">
        <f t="shared" si="399"/>
        <v>0.33516731436269692</v>
      </c>
      <c r="D406">
        <f t="shared" si="399"/>
        <v>1.1351673143626981</v>
      </c>
      <c r="E406">
        <f t="shared" ref="E406:K406" si="400">IF(E262&gt;0,LOG(E262)," ")</f>
        <v>1.6341373186987178</v>
      </c>
      <c r="F406" t="str">
        <f t="shared" si="400"/>
        <v xml:space="preserve"> </v>
      </c>
      <c r="G406" t="str">
        <f t="shared" si="400"/>
        <v xml:space="preserve"> </v>
      </c>
      <c r="H406" t="str">
        <f t="shared" si="400"/>
        <v xml:space="preserve"> </v>
      </c>
      <c r="I406" t="str">
        <f t="shared" si="400"/>
        <v xml:space="preserve"> </v>
      </c>
      <c r="J406" t="str">
        <f t="shared" si="400"/>
        <v xml:space="preserve"> </v>
      </c>
      <c r="K406" t="str">
        <f t="shared" si="400"/>
        <v xml:space="preserve"> </v>
      </c>
      <c r="L406" t="str">
        <f t="shared" ref="L406" si="401">IF(L262&gt;0,LOG(L262)," ")</f>
        <v xml:space="preserve"> </v>
      </c>
      <c r="M406" s="3">
        <f t="shared" si="302"/>
        <v>1.7699746180207234</v>
      </c>
      <c r="N406" s="3"/>
    </row>
    <row r="407" spans="1:14" x14ac:dyDescent="0.3">
      <c r="A407">
        <v>9.9</v>
      </c>
      <c r="B407">
        <f t="shared" ref="B407:D407" si="402">IF(B263&gt;0,LOG(B263),"")</f>
        <v>-5.45107787057528</v>
      </c>
      <c r="C407">
        <f t="shared" si="402"/>
        <v>0.14789213376073895</v>
      </c>
      <c r="D407">
        <f t="shared" si="402"/>
        <v>1.0478921337607394</v>
      </c>
      <c r="E407">
        <f t="shared" ref="E407:K407" si="403">IF(E263&gt;0,LOG(E263)," ")</f>
        <v>1.646862138096759</v>
      </c>
      <c r="F407" t="str">
        <f t="shared" si="403"/>
        <v xml:space="preserve"> </v>
      </c>
      <c r="G407" t="str">
        <f t="shared" si="403"/>
        <v xml:space="preserve"> </v>
      </c>
      <c r="H407" t="str">
        <f t="shared" si="403"/>
        <v xml:space="preserve"> </v>
      </c>
      <c r="I407" t="str">
        <f t="shared" si="403"/>
        <v xml:space="preserve"> </v>
      </c>
      <c r="J407" t="str">
        <f t="shared" si="403"/>
        <v xml:space="preserve"> </v>
      </c>
      <c r="K407" t="str">
        <f t="shared" si="403"/>
        <v xml:space="preserve"> </v>
      </c>
      <c r="L407" t="str">
        <f t="shared" ref="L407" si="404">IF(L263&gt;0,LOG(L263)," ")</f>
        <v xml:space="preserve"> </v>
      </c>
      <c r="M407" s="3">
        <f t="shared" si="302"/>
        <v>1.7552522676252764</v>
      </c>
      <c r="N407" s="3"/>
    </row>
    <row r="408" spans="1:14" x14ac:dyDescent="0.3">
      <c r="A408">
        <v>10</v>
      </c>
      <c r="B408">
        <f t="shared" ref="B408:D408" si="405">IF(B264&gt;0,LOG(B264),"")</f>
        <v>-5.7407573272523162</v>
      </c>
      <c r="C408">
        <f t="shared" si="405"/>
        <v>-4.1787322916297519E-2</v>
      </c>
      <c r="D408">
        <f t="shared" si="405"/>
        <v>0.9582126770837025</v>
      </c>
      <c r="E408">
        <f t="shared" ref="E408:K408" si="406">IF(E264&gt;0,LOG(E264)," ")</f>
        <v>1.6571826814197212</v>
      </c>
      <c r="F408" t="str">
        <f t="shared" si="406"/>
        <v xml:space="preserve"> </v>
      </c>
      <c r="G408" t="str">
        <f t="shared" si="406"/>
        <v xml:space="preserve"> </v>
      </c>
      <c r="H408" t="str">
        <f t="shared" si="406"/>
        <v xml:space="preserve"> </v>
      </c>
      <c r="I408" t="str">
        <f t="shared" si="406"/>
        <v xml:space="preserve"> </v>
      </c>
      <c r="J408" t="str">
        <f t="shared" si="406"/>
        <v xml:space="preserve"> </v>
      </c>
      <c r="K408" t="str">
        <f t="shared" si="406"/>
        <v xml:space="preserve"> </v>
      </c>
      <c r="L408" t="str">
        <f t="shared" ref="L408" si="407">IF(L264&gt;0,LOG(L264)," ")</f>
        <v xml:space="preserve"> </v>
      </c>
      <c r="M408" s="3">
        <f t="shared" si="302"/>
        <v>1.7435425263336326</v>
      </c>
      <c r="N408" s="3"/>
    </row>
    <row r="409" spans="1:14" x14ac:dyDescent="0.3">
      <c r="A409">
        <v>10.1</v>
      </c>
      <c r="B409">
        <f t="shared" ref="B409:D409" si="408">IF(B265&gt;0,LOG(B265),"")</f>
        <v>-6.0324194089113492</v>
      </c>
      <c r="C409">
        <f t="shared" si="408"/>
        <v>-0.23344940457532895</v>
      </c>
      <c r="D409">
        <f t="shared" si="408"/>
        <v>0.86655059542467239</v>
      </c>
      <c r="E409">
        <f t="shared" ref="E409:K409" si="409">IF(E265&gt;0,LOG(E265)," ")</f>
        <v>1.6655205997606923</v>
      </c>
      <c r="F409" t="str">
        <f t="shared" si="409"/>
        <v xml:space="preserve"> </v>
      </c>
      <c r="G409" t="str">
        <f t="shared" si="409"/>
        <v xml:space="preserve"> </v>
      </c>
      <c r="H409" t="str">
        <f t="shared" si="409"/>
        <v xml:space="preserve"> </v>
      </c>
      <c r="I409" t="str">
        <f t="shared" si="409"/>
        <v xml:space="preserve"> </v>
      </c>
      <c r="J409" t="str">
        <f t="shared" si="409"/>
        <v xml:space="preserve"> </v>
      </c>
      <c r="K409" t="str">
        <f t="shared" si="409"/>
        <v xml:space="preserve"> </v>
      </c>
      <c r="L409" t="str">
        <f t="shared" ref="L409" si="410">IF(L265&gt;0,LOG(L265)," ")</f>
        <v xml:space="preserve"> </v>
      </c>
      <c r="M409" s="3">
        <f t="shared" si="302"/>
        <v>1.7342572629113278</v>
      </c>
      <c r="N409" s="3"/>
    </row>
    <row r="410" spans="1:14" x14ac:dyDescent="0.3">
      <c r="A410">
        <v>10.199999999999999</v>
      </c>
      <c r="B410">
        <f t="shared" ref="B410:D410" si="411">IF(B266&gt;0,LOG(B266),"")</f>
        <v>-6.3257049847356432</v>
      </c>
      <c r="C410">
        <f t="shared" si="411"/>
        <v>-0.42673498039962393</v>
      </c>
      <c r="D410">
        <f t="shared" si="411"/>
        <v>0.77326501960037708</v>
      </c>
      <c r="E410">
        <f t="shared" ref="E410:K410" si="412">IF(E266&gt;0,LOG(E266)," ")</f>
        <v>1.6722350239363968</v>
      </c>
      <c r="F410" t="str">
        <f t="shared" si="412"/>
        <v xml:space="preserve"> </v>
      </c>
      <c r="G410" t="str">
        <f t="shared" si="412"/>
        <v xml:space="preserve"> </v>
      </c>
      <c r="H410" t="str">
        <f t="shared" si="412"/>
        <v xml:space="preserve"> </v>
      </c>
      <c r="I410" t="str">
        <f t="shared" si="412"/>
        <v xml:space="preserve"> </v>
      </c>
      <c r="J410" t="str">
        <f t="shared" si="412"/>
        <v xml:space="preserve"> </v>
      </c>
      <c r="K410" t="str">
        <f t="shared" si="412"/>
        <v xml:space="preserve"> </v>
      </c>
      <c r="L410" t="str">
        <f t="shared" ref="L410" si="413">IF(L266&gt;0,LOG(L266)," ")</f>
        <v xml:space="preserve"> </v>
      </c>
      <c r="M410" s="3">
        <f t="shared" si="302"/>
        <v>1.7269069081425357</v>
      </c>
      <c r="N410" s="3"/>
    </row>
    <row r="411" spans="1:14" x14ac:dyDescent="0.3">
      <c r="A411">
        <v>10.3</v>
      </c>
      <c r="B411">
        <f t="shared" ref="B411:D411" si="414">IF(B267&gt;0,LOG(B267),"")</f>
        <v>-6.6203122776895249</v>
      </c>
      <c r="C411">
        <f t="shared" si="414"/>
        <v>-0.62134227335350378</v>
      </c>
      <c r="D411">
        <f t="shared" si="414"/>
        <v>0.67865772664649837</v>
      </c>
      <c r="E411">
        <f t="shared" ref="E411:K411" si="415">IF(E267&gt;0,LOG(E267)," ")</f>
        <v>1.6776277309825192</v>
      </c>
      <c r="F411" t="str">
        <f t="shared" si="415"/>
        <v xml:space="preserve"> </v>
      </c>
      <c r="G411" t="str">
        <f t="shared" si="415"/>
        <v xml:space="preserve"> </v>
      </c>
      <c r="H411" t="str">
        <f t="shared" si="415"/>
        <v xml:space="preserve"> </v>
      </c>
      <c r="I411" t="str">
        <f t="shared" si="415"/>
        <v xml:space="preserve"> </v>
      </c>
      <c r="J411" t="str">
        <f t="shared" si="415"/>
        <v xml:space="preserve"> </v>
      </c>
      <c r="K411" t="str">
        <f t="shared" si="415"/>
        <v xml:space="preserve"> </v>
      </c>
      <c r="L411" t="str">
        <f t="shared" ref="L411" si="416">IF(L267&gt;0,LOG(L267)," ")</f>
        <v xml:space="preserve"> </v>
      </c>
      <c r="M411" s="3">
        <f t="shared" si="302"/>
        <v>1.7210926651169449</v>
      </c>
      <c r="N411" s="3"/>
    </row>
    <row r="412" spans="1:14" x14ac:dyDescent="0.3">
      <c r="A412">
        <v>10.4</v>
      </c>
      <c r="B412">
        <f t="shared" ref="B412:D412" si="417">IF(B268&gt;0,LOG(B268),"")</f>
        <v>-6.9159904845717701</v>
      </c>
      <c r="C412">
        <f t="shared" si="417"/>
        <v>-0.81702048023574991</v>
      </c>
      <c r="D412">
        <f t="shared" si="417"/>
        <v>0.58297951976425177</v>
      </c>
      <c r="E412">
        <f t="shared" ref="E412:K412" si="418">IF(E268&gt;0,LOG(E268)," ")</f>
        <v>1.6819495241002722</v>
      </c>
      <c r="F412" t="str">
        <f t="shared" si="418"/>
        <v xml:space="preserve"> </v>
      </c>
      <c r="G412" t="str">
        <f t="shared" si="418"/>
        <v xml:space="preserve"> </v>
      </c>
      <c r="H412" t="str">
        <f t="shared" si="418"/>
        <v xml:space="preserve"> </v>
      </c>
      <c r="I412" t="str">
        <f t="shared" si="418"/>
        <v xml:space="preserve"> </v>
      </c>
      <c r="J412" t="str">
        <f t="shared" si="418"/>
        <v xml:space="preserve"> </v>
      </c>
      <c r="K412" t="str">
        <f t="shared" si="418"/>
        <v xml:space="preserve"> </v>
      </c>
      <c r="L412" t="str">
        <f t="shared" ref="L412" si="419">IF(L268&gt;0,LOG(L268)," ")</f>
        <v xml:space="preserve"> </v>
      </c>
      <c r="M412" s="3">
        <f t="shared" si="302"/>
        <v>1.7164942508721162</v>
      </c>
      <c r="N412" s="3"/>
    </row>
    <row r="413" spans="1:14" x14ac:dyDescent="0.3">
      <c r="A413">
        <v>10.5</v>
      </c>
      <c r="B413">
        <f t="shared" ref="B413:D413" si="420">IF(B269&gt;0,LOG(B269),"")</f>
        <v>-7.2125330227235578</v>
      </c>
      <c r="C413">
        <f t="shared" si="420"/>
        <v>-1.0135630183875379</v>
      </c>
      <c r="D413">
        <f t="shared" si="420"/>
        <v>0.48643698161246335</v>
      </c>
      <c r="E413">
        <f t="shared" ref="E413:K413" si="421">IF(E269&gt;0,LOG(E269)," ")</f>
        <v>1.6854069859484833</v>
      </c>
      <c r="F413" t="str">
        <f t="shared" si="421"/>
        <v xml:space="preserve"> </v>
      </c>
      <c r="G413" t="str">
        <f t="shared" si="421"/>
        <v xml:space="preserve"> </v>
      </c>
      <c r="H413" t="str">
        <f t="shared" si="421"/>
        <v xml:space="preserve"> </v>
      </c>
      <c r="I413" t="str">
        <f t="shared" si="421"/>
        <v xml:space="preserve"> </v>
      </c>
      <c r="J413" t="str">
        <f t="shared" si="421"/>
        <v xml:space="preserve"> </v>
      </c>
      <c r="K413" t="str">
        <f t="shared" si="421"/>
        <v xml:space="preserve"> </v>
      </c>
      <c r="L413" t="str">
        <f t="shared" ref="L413" si="422">IF(L269&gt;0,LOG(L269)," ")</f>
        <v xml:space="preserve"> </v>
      </c>
      <c r="M413" s="3">
        <f t="shared" si="302"/>
        <v>1.7128567164070578</v>
      </c>
      <c r="N413" s="3"/>
    </row>
    <row r="414" spans="1:14" x14ac:dyDescent="0.3">
      <c r="A414">
        <v>10.6</v>
      </c>
      <c r="B414">
        <f t="shared" ref="B414:D414" si="423">IF(B270&gt;0,LOG(B270),"")</f>
        <v>-7.5097709597773763</v>
      </c>
      <c r="C414">
        <f t="shared" si="423"/>
        <v>-1.2108009554413566</v>
      </c>
      <c r="D414">
        <f t="shared" si="423"/>
        <v>0.38919904455864418</v>
      </c>
      <c r="E414">
        <f t="shared" ref="E414:K414" si="424">IF(E270&gt;0,LOG(E270)," ")</f>
        <v>1.6881690488946637</v>
      </c>
      <c r="F414" t="str">
        <f t="shared" si="424"/>
        <v xml:space="preserve"> </v>
      </c>
      <c r="G414" t="str">
        <f t="shared" si="424"/>
        <v xml:space="preserve"> </v>
      </c>
      <c r="H414" t="str">
        <f t="shared" si="424"/>
        <v xml:space="preserve"> </v>
      </c>
      <c r="I414" t="str">
        <f t="shared" si="424"/>
        <v xml:space="preserve"> </v>
      </c>
      <c r="J414" t="str">
        <f t="shared" si="424"/>
        <v xml:space="preserve"> </v>
      </c>
      <c r="K414" t="str">
        <f t="shared" si="424"/>
        <v xml:space="preserve"> </v>
      </c>
      <c r="L414" t="str">
        <f t="shared" ref="L414" si="425">IF(L270&gt;0,LOG(L270)," ")</f>
        <v xml:space="preserve"> </v>
      </c>
      <c r="M414" s="3">
        <f t="shared" si="302"/>
        <v>1.7099781788611537</v>
      </c>
      <c r="N414" s="3"/>
    </row>
    <row r="415" spans="1:14" x14ac:dyDescent="0.3">
      <c r="A415">
        <v>10.7</v>
      </c>
      <c r="B415">
        <f t="shared" ref="B415:D415" si="426">IF(B271&gt;0,LOG(B271),"")</f>
        <v>-7.8075669546198867</v>
      </c>
      <c r="C415">
        <f t="shared" si="426"/>
        <v>-1.4085969502838671</v>
      </c>
      <c r="D415">
        <f t="shared" si="426"/>
        <v>0.29140304971613312</v>
      </c>
      <c r="E415">
        <f t="shared" ref="E415:K415" si="427">IF(E271&gt;0,LOG(E271)," ")</f>
        <v>1.6903730540521524</v>
      </c>
      <c r="F415" t="str">
        <f t="shared" si="427"/>
        <v xml:space="preserve"> </v>
      </c>
      <c r="G415" t="str">
        <f t="shared" si="427"/>
        <v xml:space="preserve"> </v>
      </c>
      <c r="H415" t="str">
        <f t="shared" si="427"/>
        <v xml:space="preserve"> </v>
      </c>
      <c r="I415" t="str">
        <f t="shared" si="427"/>
        <v xml:space="preserve"> </v>
      </c>
      <c r="J415" t="str">
        <f t="shared" si="427"/>
        <v xml:space="preserve"> </v>
      </c>
      <c r="K415" t="str">
        <f t="shared" si="427"/>
        <v xml:space="preserve"> </v>
      </c>
      <c r="L415" t="str">
        <f t="shared" ref="L415" si="428">IF(L271&gt;0,LOG(L271)," ")</f>
        <v xml:space="preserve"> </v>
      </c>
      <c r="M415" s="3">
        <f t="shared" si="302"/>
        <v>1.7076992182858703</v>
      </c>
      <c r="N415" s="3"/>
    </row>
    <row r="416" spans="1:14" x14ac:dyDescent="0.3">
      <c r="A416">
        <v>10.8</v>
      </c>
      <c r="B416">
        <f t="shared" ref="B416:D416" si="429">IF(B272&gt;0,LOG(B272),"")</f>
        <v>-8.1058098713186055</v>
      </c>
      <c r="C416">
        <f t="shared" si="429"/>
        <v>-1.6068398669825861</v>
      </c>
      <c r="D416">
        <f t="shared" si="429"/>
        <v>0.19316013301741536</v>
      </c>
      <c r="E416">
        <f t="shared" ref="E416:K416" si="430">IF(E272&gt;0,LOG(E272)," ")</f>
        <v>1.6921301373534356</v>
      </c>
      <c r="F416" t="str">
        <f t="shared" si="430"/>
        <v xml:space="preserve"> </v>
      </c>
      <c r="G416" t="str">
        <f t="shared" si="430"/>
        <v xml:space="preserve"> </v>
      </c>
      <c r="H416" t="str">
        <f t="shared" si="430"/>
        <v xml:space="preserve"> </v>
      </c>
      <c r="I416" t="str">
        <f t="shared" si="430"/>
        <v xml:space="preserve"> </v>
      </c>
      <c r="J416" t="str">
        <f t="shared" si="430"/>
        <v xml:space="preserve"> </v>
      </c>
      <c r="K416" t="str">
        <f t="shared" si="430"/>
        <v xml:space="preserve"> </v>
      </c>
      <c r="L416" t="str">
        <f t="shared" ref="L416" si="431">IF(L272&gt;0,LOG(L272)," ")</f>
        <v xml:space="preserve"> </v>
      </c>
      <c r="M416" s="3">
        <f t="shared" si="302"/>
        <v>1.7058940936112725</v>
      </c>
      <c r="N416" s="3"/>
    </row>
    <row r="417" spans="1:14" x14ac:dyDescent="0.3">
      <c r="A417">
        <v>10.9</v>
      </c>
      <c r="B417">
        <f t="shared" ref="B417:D417" si="432">IF(B273&gt;0,LOG(B273),"")</f>
        <v>-8.4044101160393012</v>
      </c>
      <c r="C417">
        <f t="shared" si="432"/>
        <v>-1.8054401117032821</v>
      </c>
      <c r="D417">
        <f t="shared" si="432"/>
        <v>9.4559888296719061E-2</v>
      </c>
      <c r="E417">
        <f t="shared" ref="E417:K417" si="433">IF(E273&gt;0,LOG(E273)," ")</f>
        <v>1.6935298926327389</v>
      </c>
      <c r="F417" t="str">
        <f t="shared" si="433"/>
        <v xml:space="preserve"> </v>
      </c>
      <c r="G417" t="str">
        <f t="shared" si="433"/>
        <v xml:space="preserve"> </v>
      </c>
      <c r="H417" t="str">
        <f t="shared" si="433"/>
        <v xml:space="preserve"> </v>
      </c>
      <c r="I417" t="str">
        <f t="shared" si="433"/>
        <v xml:space="preserve"> </v>
      </c>
      <c r="J417" t="str">
        <f t="shared" si="433"/>
        <v xml:space="preserve"> </v>
      </c>
      <c r="K417" t="str">
        <f t="shared" si="433"/>
        <v xml:space="preserve"> </v>
      </c>
      <c r="L417" t="str">
        <f t="shared" ref="L417" si="434">IF(L273&gt;0,LOG(L273)," ")</f>
        <v xml:space="preserve"> </v>
      </c>
      <c r="M417" s="3">
        <f t="shared" si="302"/>
        <v>1.7044636460789997</v>
      </c>
      <c r="N417" s="3"/>
    </row>
    <row r="418" spans="1:14" x14ac:dyDescent="0.3">
      <c r="A418">
        <v>11</v>
      </c>
      <c r="B418">
        <f t="shared" ref="B418:D418" si="435">IF(B274&gt;0,LOG(B274),"")</f>
        <v>-8.7032956780470396</v>
      </c>
      <c r="C418">
        <f t="shared" si="435"/>
        <v>-2.0043256737110213</v>
      </c>
      <c r="D418">
        <f t="shared" si="435"/>
        <v>-4.3256737110211581E-3</v>
      </c>
      <c r="E418">
        <f t="shared" ref="E418:K418" si="436">IF(E274&gt;0,LOG(E274)," ")</f>
        <v>1.6946443306249976</v>
      </c>
      <c r="F418" t="str">
        <f t="shared" si="436"/>
        <v xml:space="preserve"> </v>
      </c>
      <c r="G418" t="str">
        <f t="shared" si="436"/>
        <v xml:space="preserve"> </v>
      </c>
      <c r="H418" t="str">
        <f t="shared" si="436"/>
        <v xml:space="preserve"> </v>
      </c>
      <c r="I418" t="str">
        <f t="shared" si="436"/>
        <v xml:space="preserve"> </v>
      </c>
      <c r="J418" t="str">
        <f t="shared" si="436"/>
        <v xml:space="preserve"> </v>
      </c>
      <c r="K418" t="str">
        <f t="shared" si="436"/>
        <v xml:space="preserve"> </v>
      </c>
      <c r="L418" t="str">
        <f t="shared" ref="L418" si="437">IF(L274&gt;0,LOG(L274)," ")</f>
        <v xml:space="preserve"> </v>
      </c>
      <c r="M418" s="3">
        <f t="shared" si="302"/>
        <v>1.7033296498371935</v>
      </c>
      <c r="N418" s="3"/>
    </row>
    <row r="419" spans="1:14" x14ac:dyDescent="0.3">
      <c r="A419">
        <v>11.1</v>
      </c>
      <c r="B419">
        <f t="shared" ref="B419:D419" si="438">IF(B275&gt;0,LOG(B275),"")</f>
        <v>-9.0024088176995765</v>
      </c>
      <c r="C419">
        <f t="shared" si="438"/>
        <v>-2.2034388133635581</v>
      </c>
      <c r="D419">
        <f t="shared" si="438"/>
        <v>-0.10343881336355765</v>
      </c>
      <c r="E419">
        <f t="shared" ref="E419:K419" si="439">IF(E275&gt;0,LOG(E275)," ")</f>
        <v>1.6955311909724615</v>
      </c>
      <c r="F419" t="str">
        <f t="shared" si="439"/>
        <v xml:space="preserve"> </v>
      </c>
      <c r="G419" t="str">
        <f t="shared" si="439"/>
        <v xml:space="preserve"> </v>
      </c>
      <c r="H419" t="str">
        <f t="shared" si="439"/>
        <v xml:space="preserve"> </v>
      </c>
      <c r="I419" t="str">
        <f t="shared" si="439"/>
        <v xml:space="preserve"> </v>
      </c>
      <c r="J419" t="str">
        <f t="shared" si="439"/>
        <v xml:space="preserve"> </v>
      </c>
      <c r="K419" t="str">
        <f t="shared" si="439"/>
        <v xml:space="preserve"> </v>
      </c>
      <c r="L419" t="str">
        <f t="shared" ref="L419" si="440">IF(L275&gt;0,LOG(L275)," ")</f>
        <v xml:space="preserve"> </v>
      </c>
      <c r="M419" s="3">
        <f t="shared" si="302"/>
        <v>1.7024303515830548</v>
      </c>
      <c r="N419" s="3"/>
    </row>
    <row r="420" spans="1:14" x14ac:dyDescent="0.3">
      <c r="A420">
        <v>11.2</v>
      </c>
      <c r="B420">
        <f t="shared" ref="B420:D420" si="441">IF(B276&gt;0,LOG(B276),"")</f>
        <v>-9.3017033267855318</v>
      </c>
      <c r="C420">
        <f t="shared" si="441"/>
        <v>-2.4027333224495133</v>
      </c>
      <c r="D420">
        <f t="shared" si="441"/>
        <v>-0.20273332244951339</v>
      </c>
      <c r="E420">
        <f t="shared" ref="E420:K420" si="442">IF(E276&gt;0,LOG(E276)," ")</f>
        <v>1.6962366818865053</v>
      </c>
      <c r="F420" t="str">
        <f t="shared" si="442"/>
        <v xml:space="preserve"> </v>
      </c>
      <c r="G420" t="str">
        <f t="shared" si="442"/>
        <v xml:space="preserve"> </v>
      </c>
      <c r="H420" t="str">
        <f t="shared" si="442"/>
        <v xml:space="preserve"> </v>
      </c>
      <c r="I420" t="str">
        <f t="shared" si="442"/>
        <v xml:space="preserve"> </v>
      </c>
      <c r="J420" t="str">
        <f t="shared" si="442"/>
        <v xml:space="preserve"> </v>
      </c>
      <c r="K420" t="str">
        <f t="shared" si="442"/>
        <v xml:space="preserve"> </v>
      </c>
      <c r="L420" t="str">
        <f t="shared" ref="L420" si="443">IF(L276&gt;0,LOG(L276)," ")</f>
        <v xml:space="preserve"> </v>
      </c>
      <c r="M420" s="3">
        <f t="shared" si="302"/>
        <v>1.701716963667846</v>
      </c>
      <c r="N420" s="3"/>
    </row>
    <row r="421" spans="1:14" x14ac:dyDescent="0.3">
      <c r="A421">
        <v>11.3</v>
      </c>
      <c r="B421">
        <f t="shared" ref="B421:D421" si="444">IF(B277&gt;0,LOG(B277),"")</f>
        <v>-9.601142281957598</v>
      </c>
      <c r="C421">
        <f t="shared" si="444"/>
        <v>-2.6021722776215759</v>
      </c>
      <c r="D421">
        <f t="shared" si="444"/>
        <v>-0.30217227762157345</v>
      </c>
      <c r="E421">
        <f t="shared" ref="E421:K421" si="445">IF(E277&gt;0,LOG(E277)," ")</f>
        <v>1.6967977267144478</v>
      </c>
      <c r="F421" t="str">
        <f t="shared" si="445"/>
        <v xml:space="preserve"> </v>
      </c>
      <c r="G421" t="str">
        <f t="shared" si="445"/>
        <v xml:space="preserve"> </v>
      </c>
      <c r="H421" t="str">
        <f t="shared" si="445"/>
        <v xml:space="preserve"> </v>
      </c>
      <c r="I421" t="str">
        <f t="shared" si="445"/>
        <v xml:space="preserve"> </v>
      </c>
      <c r="J421" t="str">
        <f t="shared" si="445"/>
        <v xml:space="preserve"> </v>
      </c>
      <c r="K421" t="str">
        <f t="shared" si="445"/>
        <v xml:space="preserve"> </v>
      </c>
      <c r="L421" t="str">
        <f t="shared" ref="L421" si="446">IF(L277&gt;0,LOG(L277)," ")</f>
        <v xml:space="preserve"> </v>
      </c>
      <c r="M421" s="3">
        <f t="shared" si="302"/>
        <v>1.7011509113625041</v>
      </c>
      <c r="N421" s="3"/>
    </row>
    <row r="422" spans="1:14" x14ac:dyDescent="0.3">
      <c r="A422">
        <v>11.4</v>
      </c>
      <c r="B422">
        <f t="shared" ref="B422:D422" si="447">IF(B278&gt;0,LOG(B278),"")</f>
        <v>-9.9006962149455706</v>
      </c>
      <c r="C422">
        <f t="shared" si="447"/>
        <v>-2.8017262106095493</v>
      </c>
      <c r="D422">
        <f t="shared" si="447"/>
        <v>-0.40172621060954727</v>
      </c>
      <c r="E422">
        <f t="shared" ref="E422:K422" si="448">IF(E278&gt;0,LOG(E278)," ")</f>
        <v>1.6972437937264735</v>
      </c>
      <c r="F422" t="str">
        <f t="shared" si="448"/>
        <v xml:space="preserve"> </v>
      </c>
      <c r="G422" t="str">
        <f t="shared" si="448"/>
        <v xml:space="preserve"> </v>
      </c>
      <c r="H422" t="str">
        <f t="shared" si="448"/>
        <v xml:space="preserve"> </v>
      </c>
      <c r="I422" t="str">
        <f t="shared" si="448"/>
        <v xml:space="preserve"> </v>
      </c>
      <c r="J422" t="str">
        <f t="shared" si="448"/>
        <v xml:space="preserve"> </v>
      </c>
      <c r="K422" t="str">
        <f t="shared" si="448"/>
        <v xml:space="preserve"> </v>
      </c>
      <c r="L422" t="str">
        <f t="shared" ref="L422" si="449">IF(L278&gt;0,LOG(L278)," ")</f>
        <v xml:space="preserve"> </v>
      </c>
      <c r="M422" s="3">
        <f t="shared" si="302"/>
        <v>1.7007016723564234</v>
      </c>
      <c r="N422" s="3"/>
    </row>
    <row r="423" spans="1:14" x14ac:dyDescent="0.3">
      <c r="A423">
        <v>11.5</v>
      </c>
      <c r="B423">
        <f t="shared" ref="B423:D423" si="450">IF(B279&gt;0,LOG(B279),"")</f>
        <v>-10.20034163009408</v>
      </c>
      <c r="C423">
        <f t="shared" si="450"/>
        <v>-3.0013716257580594</v>
      </c>
      <c r="D423">
        <f t="shared" si="450"/>
        <v>-0.5013716257580576</v>
      </c>
      <c r="E423">
        <f t="shared" ref="E423:K423" si="451">IF(E279&gt;0,LOG(E279)," ")</f>
        <v>1.6975983785779629</v>
      </c>
      <c r="F423" t="str">
        <f t="shared" si="451"/>
        <v xml:space="preserve"> </v>
      </c>
      <c r="G423" t="str">
        <f t="shared" si="451"/>
        <v xml:space="preserve"> </v>
      </c>
      <c r="H423" t="str">
        <f t="shared" si="451"/>
        <v xml:space="preserve"> </v>
      </c>
      <c r="I423" t="str">
        <f t="shared" si="451"/>
        <v xml:space="preserve"> </v>
      </c>
      <c r="J423" t="str">
        <f t="shared" si="451"/>
        <v xml:space="preserve"> </v>
      </c>
      <c r="K423" t="str">
        <f t="shared" si="451"/>
        <v xml:space="preserve"> </v>
      </c>
      <c r="L423" t="str">
        <f t="shared" ref="L423" si="452">IF(L279&gt;0,LOG(L279)," ")</f>
        <v xml:space="preserve"> </v>
      </c>
      <c r="M423" s="3">
        <f t="shared" si="302"/>
        <v>1.7003450798297988</v>
      </c>
      <c r="N423" s="3"/>
    </row>
    <row r="424" spans="1:14" x14ac:dyDescent="0.3">
      <c r="A424">
        <v>11.6</v>
      </c>
      <c r="B424">
        <f t="shared" ref="B424:D424" si="453">IF(B280&gt;0,LOG(B280),"")</f>
        <v>-10.500059808270674</v>
      </c>
      <c r="C424">
        <f t="shared" si="453"/>
        <v>-3.201089803934654</v>
      </c>
      <c r="D424">
        <f t="shared" si="453"/>
        <v>-0.6010898039346525</v>
      </c>
      <c r="E424">
        <f t="shared" ref="E424:K424" si="454">IF(E280&gt;0,LOG(E280)," ")</f>
        <v>1.6978802004013676</v>
      </c>
      <c r="F424" t="str">
        <f t="shared" si="454"/>
        <v xml:space="preserve"> </v>
      </c>
      <c r="G424" t="str">
        <f t="shared" si="454"/>
        <v xml:space="preserve"> </v>
      </c>
      <c r="H424" t="str">
        <f t="shared" si="454"/>
        <v xml:space="preserve"> </v>
      </c>
      <c r="I424" t="str">
        <f t="shared" si="454"/>
        <v xml:space="preserve"> </v>
      </c>
      <c r="J424" t="str">
        <f t="shared" si="454"/>
        <v xml:space="preserve"> </v>
      </c>
      <c r="K424" t="str">
        <f t="shared" si="454"/>
        <v xml:space="preserve"> </v>
      </c>
      <c r="L424" t="str">
        <f t="shared" ref="L424" si="455">IF(L280&gt;0,LOG(L280)," ")</f>
        <v xml:space="preserve"> </v>
      </c>
      <c r="M424" s="3">
        <f t="shared" si="302"/>
        <v>1.7000619880914241</v>
      </c>
      <c r="N424" s="3"/>
    </row>
    <row r="425" spans="1:14" x14ac:dyDescent="0.3">
      <c r="A425">
        <v>11.7</v>
      </c>
      <c r="B425">
        <f t="shared" ref="B425:D425" si="456">IF(B281&gt;0,LOG(B281),"")</f>
        <v>-10.799835844970277</v>
      </c>
      <c r="C425">
        <f t="shared" si="456"/>
        <v>-3.4008658406342573</v>
      </c>
      <c r="D425">
        <f t="shared" si="456"/>
        <v>-0.70086584063425639</v>
      </c>
      <c r="E425">
        <f t="shared" ref="E425:K425" si="457">IF(E281&gt;0,LOG(E281)," ")</f>
        <v>1.6981041637017633</v>
      </c>
      <c r="F425" t="str">
        <f t="shared" si="457"/>
        <v xml:space="preserve"> </v>
      </c>
      <c r="G425" t="str">
        <f t="shared" si="457"/>
        <v xml:space="preserve"> </v>
      </c>
      <c r="H425" t="str">
        <f t="shared" si="457"/>
        <v xml:space="preserve"> </v>
      </c>
      <c r="I425" t="str">
        <f t="shared" si="457"/>
        <v xml:space="preserve"> </v>
      </c>
      <c r="J425" t="str">
        <f t="shared" si="457"/>
        <v xml:space="preserve"> </v>
      </c>
      <c r="K425" t="str">
        <f t="shared" si="457"/>
        <v xml:space="preserve"> </v>
      </c>
      <c r="L425" t="str">
        <f t="shared" ref="L425" si="458">IF(L281&gt;0,LOG(L281)," ")</f>
        <v xml:space="preserve"> </v>
      </c>
      <c r="M425" s="3">
        <f t="shared" si="302"/>
        <v>1.6998372219426943</v>
      </c>
      <c r="N425" s="3"/>
    </row>
    <row r="426" spans="1:14" x14ac:dyDescent="0.3">
      <c r="A426">
        <v>11.8</v>
      </c>
      <c r="B426">
        <f t="shared" ref="B426:D426" si="459">IF(B282&gt;0,LOG(B282),"")</f>
        <v>-11.099657878747566</v>
      </c>
      <c r="C426">
        <f t="shared" si="459"/>
        <v>-3.6006878744115456</v>
      </c>
      <c r="D426">
        <f t="shared" si="459"/>
        <v>-0.80068787441154365</v>
      </c>
      <c r="E426">
        <f t="shared" ref="E426:K426" si="460">IF(E282&gt;0,LOG(E282)," ")</f>
        <v>1.698282129924477</v>
      </c>
      <c r="F426" t="str">
        <f t="shared" si="460"/>
        <v xml:space="preserve"> </v>
      </c>
      <c r="G426" t="str">
        <f t="shared" si="460"/>
        <v xml:space="preserve"> </v>
      </c>
      <c r="H426" t="str">
        <f t="shared" si="460"/>
        <v xml:space="preserve"> </v>
      </c>
      <c r="I426" t="str">
        <f t="shared" si="460"/>
        <v xml:space="preserve"> </v>
      </c>
      <c r="J426" t="str">
        <f t="shared" si="460"/>
        <v xml:space="preserve"> </v>
      </c>
      <c r="K426" t="str">
        <f t="shared" si="460"/>
        <v xml:space="preserve"> </v>
      </c>
      <c r="L426" t="str">
        <f t="shared" ref="L426" si="461">IF(L282&gt;0,LOG(L282)," ")</f>
        <v xml:space="preserve"> </v>
      </c>
      <c r="M426" s="3">
        <f t="shared" si="302"/>
        <v>1.6996587483605266</v>
      </c>
      <c r="N426" s="3"/>
    </row>
    <row r="427" spans="1:14" x14ac:dyDescent="0.3">
      <c r="A427">
        <v>11.9</v>
      </c>
      <c r="B427">
        <f t="shared" ref="B427:D427" si="462">IF(B283&gt;0,LOG(B283),"")</f>
        <v>-11.399516473573376</v>
      </c>
      <c r="C427">
        <f t="shared" si="462"/>
        <v>-3.8005464692373563</v>
      </c>
      <c r="D427">
        <f t="shared" si="462"/>
        <v>-0.90054646923735471</v>
      </c>
      <c r="E427">
        <f t="shared" ref="E427:K427" si="463">IF(E283&gt;0,LOG(E283)," ")</f>
        <v>1.6984235350986656</v>
      </c>
      <c r="F427" t="str">
        <f t="shared" si="463"/>
        <v xml:space="preserve"> </v>
      </c>
      <c r="G427" t="str">
        <f t="shared" si="463"/>
        <v xml:space="preserve"> </v>
      </c>
      <c r="H427" t="str">
        <f t="shared" si="463"/>
        <v xml:space="preserve"> </v>
      </c>
      <c r="I427" t="str">
        <f t="shared" si="463"/>
        <v xml:space="preserve"> </v>
      </c>
      <c r="J427" t="str">
        <f t="shared" si="463"/>
        <v xml:space="preserve"> </v>
      </c>
      <c r="K427" t="str">
        <f t="shared" si="463"/>
        <v xml:space="preserve"> </v>
      </c>
      <c r="L427" t="str">
        <f t="shared" ref="L427" si="464">IF(L283&gt;0,LOG(L283)," ")</f>
        <v xml:space="preserve"> </v>
      </c>
      <c r="M427" s="3">
        <f t="shared" si="302"/>
        <v>1.6995170226644445</v>
      </c>
      <c r="N427" s="3"/>
    </row>
    <row r="428" spans="1:14" x14ac:dyDescent="0.3">
      <c r="A428">
        <v>12</v>
      </c>
      <c r="B428">
        <f t="shared" ref="B428:D428" si="465">IF(B284&gt;0,LOG(B284),"")</f>
        <v>-11.699404125201402</v>
      </c>
      <c r="C428">
        <f t="shared" si="465"/>
        <v>-4.0004341208653829</v>
      </c>
      <c r="D428">
        <f t="shared" si="465"/>
        <v>-1.0004341208653829</v>
      </c>
      <c r="E428">
        <f t="shared" ref="E428:K428" si="466">IF(E284&gt;0,LOG(E284)," ")</f>
        <v>1.6985358834706359</v>
      </c>
      <c r="F428" t="str">
        <f t="shared" si="466"/>
        <v xml:space="preserve"> </v>
      </c>
      <c r="G428" t="str">
        <f t="shared" si="466"/>
        <v xml:space="preserve"> </v>
      </c>
      <c r="H428" t="str">
        <f t="shared" si="466"/>
        <v xml:space="preserve"> </v>
      </c>
      <c r="I428" t="str">
        <f t="shared" si="466"/>
        <v xml:space="preserve"> </v>
      </c>
      <c r="J428" t="str">
        <f t="shared" si="466"/>
        <v xml:space="preserve"> </v>
      </c>
      <c r="K428" t="str">
        <f t="shared" si="466"/>
        <v xml:space="preserve"> </v>
      </c>
      <c r="L428" t="str">
        <f t="shared" ref="L428" si="467">IF(L284&gt;0,LOG(L284)," ")</f>
        <v xml:space="preserve"> </v>
      </c>
      <c r="M428" s="3">
        <f t="shared" si="302"/>
        <v>1.6994044718562684</v>
      </c>
      <c r="N428" s="3"/>
    </row>
    <row r="429" spans="1:14" x14ac:dyDescent="0.3">
      <c r="A429">
        <v>12.1</v>
      </c>
      <c r="B429">
        <f t="shared" ref="B429:D429" si="468">IF(B285&gt;0,LOG(B285),"")</f>
        <v>-11.999314867147428</v>
      </c>
      <c r="C429">
        <f t="shared" si="468"/>
        <v>-4.2003448628114084</v>
      </c>
      <c r="D429">
        <f t="shared" si="468"/>
        <v>-1.1003448628114076</v>
      </c>
      <c r="E429">
        <f t="shared" ref="E429:K429" si="469">IF(E285&gt;0,LOG(E285)," ")</f>
        <v>1.6986251415246119</v>
      </c>
      <c r="F429" t="str">
        <f t="shared" si="469"/>
        <v xml:space="preserve"> </v>
      </c>
      <c r="G429" t="str">
        <f t="shared" si="469"/>
        <v xml:space="preserve"> </v>
      </c>
      <c r="H429" t="str">
        <f t="shared" si="469"/>
        <v xml:space="preserve"> </v>
      </c>
      <c r="I429" t="str">
        <f t="shared" si="469"/>
        <v xml:space="preserve"> </v>
      </c>
      <c r="J429" t="str">
        <f t="shared" si="469"/>
        <v xml:space="preserve"> </v>
      </c>
      <c r="K429" t="str">
        <f t="shared" si="469"/>
        <v xml:space="preserve"> </v>
      </c>
      <c r="L429" t="str">
        <f t="shared" ref="L429" si="470">IF(L285&gt;0,LOG(L285)," ")</f>
        <v xml:space="preserve"> </v>
      </c>
      <c r="M429" s="3">
        <f t="shared" si="302"/>
        <v>1.6993150859730706</v>
      </c>
      <c r="N429" s="3"/>
    </row>
    <row r="430" spans="1:14" x14ac:dyDescent="0.3">
      <c r="A430">
        <v>12.2</v>
      </c>
      <c r="B430">
        <f t="shared" ref="B430:D430" si="471">IF(B286&gt;0,LOG(B286),"")</f>
        <v>-12.29924395649619</v>
      </c>
      <c r="C430">
        <f t="shared" si="471"/>
        <v>-4.4002739521601706</v>
      </c>
      <c r="D430">
        <f t="shared" si="471"/>
        <v>-1.2002739521601702</v>
      </c>
      <c r="E430">
        <f t="shared" ref="E430:K430" si="472">IF(E286&gt;0,LOG(E286)," ")</f>
        <v>1.698696052175849</v>
      </c>
      <c r="F430" t="str">
        <f t="shared" si="472"/>
        <v xml:space="preserve"> </v>
      </c>
      <c r="G430" t="str">
        <f t="shared" si="472"/>
        <v xml:space="preserve"> </v>
      </c>
      <c r="H430" t="str">
        <f t="shared" si="472"/>
        <v xml:space="preserve"> </v>
      </c>
      <c r="I430" t="str">
        <f t="shared" si="472"/>
        <v xml:space="preserve"> </v>
      </c>
      <c r="J430" t="str">
        <f t="shared" si="472"/>
        <v xml:space="preserve"> </v>
      </c>
      <c r="K430" t="str">
        <f t="shared" si="472"/>
        <v xml:space="preserve"> </v>
      </c>
      <c r="L430" t="str">
        <f t="shared" ref="L430" si="473">IF(L286&gt;0,LOG(L286)," ")</f>
        <v xml:space="preserve"> </v>
      </c>
      <c r="M430" s="3">
        <f t="shared" si="302"/>
        <v>1.6992440946165859</v>
      </c>
      <c r="N430" s="3"/>
    </row>
    <row r="431" spans="1:14" x14ac:dyDescent="0.3">
      <c r="A431">
        <v>12.3</v>
      </c>
      <c r="B431">
        <f t="shared" ref="B431:D431" si="474">IF(B287&gt;0,LOG(B287),"")</f>
        <v>-12.599187623562806</v>
      </c>
      <c r="C431">
        <f t="shared" si="474"/>
        <v>-4.6002176192267843</v>
      </c>
      <c r="D431">
        <f t="shared" si="474"/>
        <v>-1.3002176192267831</v>
      </c>
      <c r="E431">
        <f t="shared" ref="E431:K431" si="475">IF(E287&gt;0,LOG(E287)," ")</f>
        <v>1.6987523851092372</v>
      </c>
      <c r="F431" t="str">
        <f t="shared" si="475"/>
        <v xml:space="preserve"> </v>
      </c>
      <c r="G431" t="str">
        <f t="shared" si="475"/>
        <v xml:space="preserve"> </v>
      </c>
      <c r="H431" t="str">
        <f t="shared" si="475"/>
        <v xml:space="preserve"> </v>
      </c>
      <c r="I431" t="str">
        <f t="shared" si="475"/>
        <v xml:space="preserve"> </v>
      </c>
      <c r="J431" t="str">
        <f t="shared" si="475"/>
        <v xml:space="preserve"> </v>
      </c>
      <c r="K431" t="str">
        <f t="shared" si="475"/>
        <v xml:space="preserve"> </v>
      </c>
      <c r="L431" t="str">
        <f t="shared" ref="L431" si="476">IF(L287&gt;0,LOG(L287)," ")</f>
        <v xml:space="preserve"> </v>
      </c>
      <c r="M431" s="3">
        <f t="shared" si="302"/>
        <v>1.6991877107363242</v>
      </c>
      <c r="N431" s="3"/>
    </row>
    <row r="432" spans="1:14" x14ac:dyDescent="0.3">
      <c r="A432">
        <v>12.4</v>
      </c>
      <c r="B432">
        <f t="shared" ref="B432:D432" si="477">IF(B288&gt;0,LOG(B288),"")</f>
        <v>-12.899142872557377</v>
      </c>
      <c r="C432">
        <f t="shared" si="477"/>
        <v>-4.8001728682213569</v>
      </c>
      <c r="D432">
        <f t="shared" si="477"/>
        <v>-1.4001728682213563</v>
      </c>
      <c r="E432">
        <f t="shared" ref="E432:K432" si="478">IF(E288&gt;0,LOG(E288)," ")</f>
        <v>1.6987971361146637</v>
      </c>
      <c r="F432" t="str">
        <f t="shared" si="478"/>
        <v xml:space="preserve"> </v>
      </c>
      <c r="G432" t="str">
        <f t="shared" si="478"/>
        <v xml:space="preserve"> </v>
      </c>
      <c r="H432" t="str">
        <f t="shared" si="478"/>
        <v xml:space="preserve"> </v>
      </c>
      <c r="I432" t="str">
        <f t="shared" si="478"/>
        <v xml:space="preserve"> </v>
      </c>
      <c r="J432" t="str">
        <f t="shared" si="478"/>
        <v xml:space="preserve"> </v>
      </c>
      <c r="K432" t="str">
        <f t="shared" si="478"/>
        <v xml:space="preserve"> </v>
      </c>
      <c r="L432" t="str">
        <f t="shared" ref="L432" si="479">IF(L288&gt;0,LOG(L288)," ")</f>
        <v xml:space="preserve"> </v>
      </c>
      <c r="M432" s="3">
        <f t="shared" si="302"/>
        <v>1.6991429275729053</v>
      </c>
      <c r="N432" s="3"/>
    </row>
    <row r="433" spans="1:14" x14ac:dyDescent="0.3">
      <c r="A433">
        <v>12.5</v>
      </c>
      <c r="B433">
        <f t="shared" ref="B433:D433" si="480">IF(B289&gt;0,LOG(B289),"")</f>
        <v>-13.19910732294125</v>
      </c>
      <c r="C433">
        <f t="shared" si="480"/>
        <v>-5.0001373186052316</v>
      </c>
      <c r="D433">
        <f t="shared" si="480"/>
        <v>-1.5001373186052311</v>
      </c>
      <c r="E433">
        <f t="shared" ref="E433:K433" si="481">IF(E289&gt;0,LOG(E289)," ")</f>
        <v>1.6988326857307885</v>
      </c>
      <c r="F433" t="str">
        <f t="shared" si="481"/>
        <v xml:space="preserve"> </v>
      </c>
      <c r="G433" t="str">
        <f t="shared" si="481"/>
        <v xml:space="preserve"> </v>
      </c>
      <c r="H433" t="str">
        <f t="shared" si="481"/>
        <v xml:space="preserve"> </v>
      </c>
      <c r="I433" t="str">
        <f t="shared" si="481"/>
        <v xml:space="preserve"> </v>
      </c>
      <c r="J433" t="str">
        <f t="shared" si="481"/>
        <v xml:space="preserve"> </v>
      </c>
      <c r="K433" t="str">
        <f t="shared" si="481"/>
        <v xml:space="preserve"> </v>
      </c>
      <c r="L433" t="str">
        <f t="shared" ref="L433" si="482">IF(L289&gt;0,LOG(L289)," ")</f>
        <v xml:space="preserve"> </v>
      </c>
      <c r="M433" s="3">
        <f t="shared" si="302"/>
        <v>1.6991073576600977</v>
      </c>
      <c r="N433" s="3"/>
    </row>
    <row r="434" spans="1:14" x14ac:dyDescent="0.3">
      <c r="A434">
        <v>12.6</v>
      </c>
      <c r="B434">
        <f t="shared" ref="B434:D434" si="483">IF(B290&gt;0,LOG(B290),"")</f>
        <v>-13.49907908321841</v>
      </c>
      <c r="C434">
        <f t="shared" si="483"/>
        <v>-5.2001090788823916</v>
      </c>
      <c r="D434">
        <f t="shared" si="483"/>
        <v>-1.6001090788823917</v>
      </c>
      <c r="E434">
        <f t="shared" ref="E434:K434" si="484">IF(E290&gt;0,LOG(E290)," ")</f>
        <v>1.6988609254536273</v>
      </c>
      <c r="F434" t="str">
        <f t="shared" si="484"/>
        <v xml:space="preserve"> </v>
      </c>
      <c r="G434" t="str">
        <f t="shared" si="484"/>
        <v xml:space="preserve"> </v>
      </c>
      <c r="H434" t="str">
        <f t="shared" si="484"/>
        <v xml:space="preserve"> </v>
      </c>
      <c r="I434" t="str">
        <f t="shared" si="484"/>
        <v xml:space="preserve"> </v>
      </c>
      <c r="J434" t="str">
        <f t="shared" si="484"/>
        <v xml:space="preserve"> </v>
      </c>
      <c r="K434" t="str">
        <f t="shared" si="484"/>
        <v xml:space="preserve"> </v>
      </c>
      <c r="L434" t="str">
        <f t="shared" ref="L434" si="485">IF(L290&gt;0,LOG(L290)," ")</f>
        <v xml:space="preserve"> </v>
      </c>
      <c r="M434" s="3">
        <f t="shared" si="302"/>
        <v>1.6990791051277281</v>
      </c>
      <c r="N434" s="3"/>
    </row>
    <row r="435" spans="1:14" x14ac:dyDescent="0.3">
      <c r="A435">
        <v>12.7</v>
      </c>
      <c r="B435">
        <f t="shared" ref="B435:D435" si="486">IF(B291&gt;0,LOG(B291),"")</f>
        <v>-13.799056650562328</v>
      </c>
      <c r="C435">
        <f t="shared" si="486"/>
        <v>-5.400086646226308</v>
      </c>
      <c r="D435">
        <f t="shared" si="486"/>
        <v>-1.7000866462263087</v>
      </c>
      <c r="E435">
        <f t="shared" ref="E435:K435" si="487">IF(E291&gt;0,LOG(E291)," ")</f>
        <v>1.6988833581097098</v>
      </c>
      <c r="F435" t="str">
        <f t="shared" si="487"/>
        <v xml:space="preserve"> </v>
      </c>
      <c r="G435" t="str">
        <f t="shared" si="487"/>
        <v xml:space="preserve"> </v>
      </c>
      <c r="H435" t="str">
        <f t="shared" si="487"/>
        <v xml:space="preserve"> </v>
      </c>
      <c r="I435" t="str">
        <f t="shared" si="487"/>
        <v xml:space="preserve"> </v>
      </c>
      <c r="J435" t="str">
        <f t="shared" si="487"/>
        <v xml:space="preserve"> </v>
      </c>
      <c r="K435" t="str">
        <f t="shared" si="487"/>
        <v xml:space="preserve"> </v>
      </c>
      <c r="L435" t="str">
        <f t="shared" ref="L435" si="488">IF(L291&gt;0,LOG(L291)," ")</f>
        <v xml:space="preserve"> </v>
      </c>
      <c r="M435" s="3">
        <f t="shared" si="302"/>
        <v>1.6990566643877798</v>
      </c>
      <c r="N435" s="3"/>
    </row>
    <row r="436" spans="1:14" x14ac:dyDescent="0.3">
      <c r="A436">
        <v>12.8</v>
      </c>
      <c r="B436">
        <f t="shared" ref="B436:D436" si="489">IF(B292&gt;0,LOG(B292),"")</f>
        <v>-14.099038831009626</v>
      </c>
      <c r="C436">
        <f t="shared" si="489"/>
        <v>-5.6000688266736036</v>
      </c>
      <c r="D436">
        <f t="shared" si="489"/>
        <v>-1.8000688266736014</v>
      </c>
      <c r="E436">
        <f t="shared" ref="E436:K436" si="490">IF(E292&gt;0,LOG(E292)," ")</f>
        <v>1.6989011776624199</v>
      </c>
      <c r="F436" t="str">
        <f t="shared" si="490"/>
        <v xml:space="preserve"> </v>
      </c>
      <c r="G436" t="str">
        <f t="shared" si="490"/>
        <v xml:space="preserve"> </v>
      </c>
      <c r="H436" t="str">
        <f t="shared" si="490"/>
        <v xml:space="preserve"> </v>
      </c>
      <c r="I436" t="str">
        <f t="shared" si="490"/>
        <v xml:space="preserve"> </v>
      </c>
      <c r="J436" t="str">
        <f t="shared" si="490"/>
        <v xml:space="preserve"> </v>
      </c>
      <c r="K436" t="str">
        <f t="shared" si="490"/>
        <v xml:space="preserve"> </v>
      </c>
      <c r="L436" t="str">
        <f t="shared" ref="L436" si="491">IF(L292&gt;0,LOG(L292)," ")</f>
        <v xml:space="preserve"> </v>
      </c>
      <c r="M436" s="3">
        <f t="shared" si="302"/>
        <v>1.6990388397336935</v>
      </c>
      <c r="N436" s="3"/>
    </row>
    <row r="437" spans="1:14" x14ac:dyDescent="0.3">
      <c r="A437">
        <v>12.9</v>
      </c>
      <c r="B437">
        <f t="shared" ref="B437:D437" si="492">IF(B293&gt;0,LOG(B293),"")</f>
        <v>-14.399024676018932</v>
      </c>
      <c r="C437">
        <f t="shared" si="492"/>
        <v>-5.8000546716829122</v>
      </c>
      <c r="D437">
        <f t="shared" si="492"/>
        <v>-1.9000546716829096</v>
      </c>
      <c r="E437">
        <f t="shared" ref="E437:K437" si="493">IF(E293&gt;0,LOG(E293)," ")</f>
        <v>1.698915332653111</v>
      </c>
      <c r="F437" t="str">
        <f t="shared" si="493"/>
        <v xml:space="preserve"> </v>
      </c>
      <c r="G437" t="str">
        <f t="shared" si="493"/>
        <v xml:space="preserve"> </v>
      </c>
      <c r="H437" t="str">
        <f t="shared" si="493"/>
        <v xml:space="preserve"> </v>
      </c>
      <c r="I437" t="str">
        <f t="shared" si="493"/>
        <v xml:space="preserve"> </v>
      </c>
      <c r="J437" t="str">
        <f t="shared" si="493"/>
        <v xml:space="preserve"> </v>
      </c>
      <c r="K437" t="str">
        <f t="shared" si="493"/>
        <v xml:space="preserve"> </v>
      </c>
      <c r="L437" t="str">
        <f t="shared" ref="L437" si="494">IF(L293&gt;0,LOG(L293)," ")</f>
        <v xml:space="preserve"> </v>
      </c>
      <c r="M437" s="3">
        <f t="shared" ref="M437:M448" si="495">N293</f>
        <v>1.6990246815238499</v>
      </c>
      <c r="N437" s="3"/>
    </row>
    <row r="438" spans="1:14" x14ac:dyDescent="0.3">
      <c r="A438">
        <v>13</v>
      </c>
      <c r="B438">
        <f t="shared" ref="B438:D438" si="496">IF(B294&gt;0,LOG(B294),"")</f>
        <v>-14.699013432047133</v>
      </c>
      <c r="C438">
        <f t="shared" si="496"/>
        <v>-6.0000434277111134</v>
      </c>
      <c r="D438">
        <f t="shared" si="496"/>
        <v>-2.0000434277111139</v>
      </c>
      <c r="E438">
        <f t="shared" ref="E438:K438" si="497">IF(E294&gt;0,LOG(E294)," ")</f>
        <v>1.6989265766249051</v>
      </c>
      <c r="F438" t="str">
        <f t="shared" si="497"/>
        <v xml:space="preserve"> </v>
      </c>
      <c r="G438" t="str">
        <f t="shared" si="497"/>
        <v xml:space="preserve"> </v>
      </c>
      <c r="H438" t="str">
        <f t="shared" si="497"/>
        <v xml:space="preserve"> </v>
      </c>
      <c r="I438" t="str">
        <f t="shared" si="497"/>
        <v xml:space="preserve"> </v>
      </c>
      <c r="J438" t="str">
        <f t="shared" si="497"/>
        <v xml:space="preserve"> </v>
      </c>
      <c r="K438" t="str">
        <f t="shared" si="497"/>
        <v xml:space="preserve"> </v>
      </c>
      <c r="L438" t="str">
        <f t="shared" ref="L438" si="498">IF(L294&gt;0,LOG(L294)," ")</f>
        <v xml:space="preserve"> </v>
      </c>
      <c r="M438" s="3">
        <f t="shared" si="495"/>
        <v>1.6990134355207067</v>
      </c>
      <c r="N438" s="3"/>
    </row>
    <row r="439" spans="1:14" x14ac:dyDescent="0.3">
      <c r="A439">
        <v>13.1</v>
      </c>
      <c r="B439">
        <f t="shared" ref="B439:D439" si="499">IF(B295&gt;0,LOG(B295),"")</f>
        <v>-14.999004500476904</v>
      </c>
      <c r="C439">
        <f t="shared" si="499"/>
        <v>-6.2000344961408844</v>
      </c>
      <c r="D439">
        <f t="shared" si="499"/>
        <v>-2.100034496140883</v>
      </c>
      <c r="E439">
        <f t="shared" ref="E439:K439" si="500">IF(E295&gt;0,LOG(E295)," ")</f>
        <v>1.6989355081951372</v>
      </c>
      <c r="F439" t="str">
        <f t="shared" si="500"/>
        <v xml:space="preserve"> </v>
      </c>
      <c r="G439" t="str">
        <f t="shared" si="500"/>
        <v xml:space="preserve"> </v>
      </c>
      <c r="H439" t="str">
        <f t="shared" si="500"/>
        <v xml:space="preserve"> </v>
      </c>
      <c r="I439" t="str">
        <f t="shared" si="500"/>
        <v xml:space="preserve"> </v>
      </c>
      <c r="J439" t="str">
        <f t="shared" si="500"/>
        <v xml:space="preserve"> </v>
      </c>
      <c r="K439" t="str">
        <f t="shared" si="500"/>
        <v xml:space="preserve"> </v>
      </c>
      <c r="L439" t="str">
        <f t="shared" ref="L439" si="501">IF(L295&gt;0,LOG(L295)," ")</f>
        <v xml:space="preserve"> </v>
      </c>
      <c r="M439" s="3">
        <f t="shared" si="495"/>
        <v>1.6990045026686791</v>
      </c>
      <c r="N439" s="3"/>
    </row>
    <row r="440" spans="1:14" x14ac:dyDescent="0.3">
      <c r="A440">
        <v>13.2</v>
      </c>
      <c r="B440">
        <f t="shared" ref="B440:D440" si="502">IF(B296&gt;0,LOG(B296),"")</f>
        <v>-15.298997405773767</v>
      </c>
      <c r="C440">
        <f t="shared" si="502"/>
        <v>-6.4000274014377467</v>
      </c>
      <c r="D440">
        <f t="shared" si="502"/>
        <v>-2.2000274014377457</v>
      </c>
      <c r="E440">
        <f t="shared" ref="E440:K440" si="503">IF(E296&gt;0,LOG(E296)," ")</f>
        <v>1.6989426028982739</v>
      </c>
      <c r="F440" t="str">
        <f t="shared" si="503"/>
        <v xml:space="preserve"> </v>
      </c>
      <c r="G440" t="str">
        <f t="shared" si="503"/>
        <v xml:space="preserve"> </v>
      </c>
      <c r="H440" t="str">
        <f t="shared" si="503"/>
        <v xml:space="preserve"> </v>
      </c>
      <c r="I440" t="str">
        <f t="shared" si="503"/>
        <v xml:space="preserve"> </v>
      </c>
      <c r="J440" t="str">
        <f t="shared" si="503"/>
        <v xml:space="preserve"> </v>
      </c>
      <c r="K440" t="str">
        <f t="shared" si="503"/>
        <v xml:space="preserve"> </v>
      </c>
      <c r="L440" t="str">
        <f t="shared" ref="L440" si="504">IF(L296&gt;0,LOG(L296)," ")</f>
        <v xml:space="preserve"> </v>
      </c>
      <c r="M440" s="3">
        <f t="shared" si="495"/>
        <v>1.6989974071567333</v>
      </c>
      <c r="N440" s="3"/>
    </row>
    <row r="441" spans="1:14" x14ac:dyDescent="0.3">
      <c r="A441">
        <v>13.3</v>
      </c>
      <c r="B441">
        <f t="shared" ref="B441:D441" si="505">IF(B297&gt;0,LOG(B297),"")</f>
        <v>-15.598991770184675</v>
      </c>
      <c r="C441">
        <f t="shared" si="505"/>
        <v>-6.6000217658486537</v>
      </c>
      <c r="D441">
        <f t="shared" si="505"/>
        <v>-2.3000217658486517</v>
      </c>
      <c r="E441">
        <f t="shared" ref="E441:K441" si="506">IF(E297&gt;0,LOG(E297)," ")</f>
        <v>1.6989482384873689</v>
      </c>
      <c r="F441" t="str">
        <f t="shared" si="506"/>
        <v xml:space="preserve"> </v>
      </c>
      <c r="G441" t="str">
        <f t="shared" si="506"/>
        <v xml:space="preserve"> </v>
      </c>
      <c r="H441" t="str">
        <f t="shared" si="506"/>
        <v xml:space="preserve"> </v>
      </c>
      <c r="I441" t="str">
        <f t="shared" si="506"/>
        <v xml:space="preserve"> </v>
      </c>
      <c r="J441" t="str">
        <f t="shared" si="506"/>
        <v xml:space="preserve"> </v>
      </c>
      <c r="K441" t="str">
        <f t="shared" si="506"/>
        <v xml:space="preserve"> </v>
      </c>
      <c r="L441" t="str">
        <f t="shared" ref="L441" si="507">IF(L297&gt;0,LOG(L297)," ")</f>
        <v xml:space="preserve"> </v>
      </c>
      <c r="M441" s="3">
        <f t="shared" si="495"/>
        <v>1.6989917710572888</v>
      </c>
      <c r="N441" s="3"/>
    </row>
    <row r="442" spans="1:14" x14ac:dyDescent="0.3">
      <c r="A442">
        <v>13.4</v>
      </c>
      <c r="B442">
        <f t="shared" ref="B442:D442" si="508">IF(B298&gt;0,LOG(B298),"")</f>
        <v>-15.898987293635443</v>
      </c>
      <c r="C442">
        <f t="shared" si="508"/>
        <v>-6.8000172892994231</v>
      </c>
      <c r="D442">
        <f t="shared" si="508"/>
        <v>-2.4000172892994214</v>
      </c>
      <c r="E442">
        <f t="shared" ref="E442:K442" si="509">IF(E298&gt;0,LOG(E298)," ")</f>
        <v>1.6989527150365988</v>
      </c>
      <c r="F442" t="str">
        <f t="shared" si="509"/>
        <v xml:space="preserve"> </v>
      </c>
      <c r="G442" t="str">
        <f t="shared" si="509"/>
        <v xml:space="preserve"> </v>
      </c>
      <c r="H442" t="str">
        <f t="shared" si="509"/>
        <v xml:space="preserve"> </v>
      </c>
      <c r="I442" t="str">
        <f t="shared" si="509"/>
        <v xml:space="preserve"> </v>
      </c>
      <c r="J442" t="str">
        <f t="shared" si="509"/>
        <v xml:space="preserve"> </v>
      </c>
      <c r="K442" t="str">
        <f t="shared" si="509"/>
        <v xml:space="preserve"> </v>
      </c>
      <c r="L442" t="str">
        <f t="shared" ref="L442" si="510">IF(L298&gt;0,LOG(L298)," ")</f>
        <v xml:space="preserve"> </v>
      </c>
      <c r="M442" s="3">
        <f t="shared" si="495"/>
        <v>1.6989872941860378</v>
      </c>
      <c r="N442" s="3"/>
    </row>
    <row r="443" spans="1:14" x14ac:dyDescent="0.3">
      <c r="A443">
        <v>13.5</v>
      </c>
      <c r="B443">
        <f t="shared" ref="B443:D443" si="511">IF(B299&gt;0,LOG(B299),"")</f>
        <v>-16.198983737759686</v>
      </c>
      <c r="C443">
        <f t="shared" si="511"/>
        <v>-7.0000137334236685</v>
      </c>
      <c r="D443">
        <f t="shared" si="511"/>
        <v>-2.5000137334236672</v>
      </c>
      <c r="E443">
        <f t="shared" ref="E443:K443" si="512">IF(E299&gt;0,LOG(E299)," ")</f>
        <v>1.6989562709123529</v>
      </c>
      <c r="F443" t="str">
        <f t="shared" si="512"/>
        <v xml:space="preserve"> </v>
      </c>
      <c r="G443" t="str">
        <f t="shared" si="512"/>
        <v xml:space="preserve"> </v>
      </c>
      <c r="H443" t="str">
        <f t="shared" si="512"/>
        <v xml:space="preserve"> </v>
      </c>
      <c r="I443" t="str">
        <f t="shared" si="512"/>
        <v xml:space="preserve"> </v>
      </c>
      <c r="J443" t="str">
        <f t="shared" si="512"/>
        <v xml:space="preserve"> </v>
      </c>
      <c r="K443" t="str">
        <f t="shared" si="512"/>
        <v xml:space="preserve"> </v>
      </c>
      <c r="L443" t="str">
        <f t="shared" ref="L443" si="513">IF(L299&gt;0,LOG(L299)," ")</f>
        <v xml:space="preserve"> </v>
      </c>
      <c r="M443" s="3">
        <f t="shared" si="495"/>
        <v>1.6989837381070956</v>
      </c>
      <c r="N443" s="3"/>
    </row>
    <row r="444" spans="1:14" x14ac:dyDescent="0.3">
      <c r="A444">
        <v>13.6</v>
      </c>
      <c r="B444">
        <f t="shared" ref="B444:D444" si="514">IF(B300&gt;0,LOG(B300),"")</f>
        <v>-16.498980913210577</v>
      </c>
      <c r="C444">
        <f t="shared" si="514"/>
        <v>-7.2000109088745585</v>
      </c>
      <c r="D444">
        <f t="shared" si="514"/>
        <v>-2.6000109088745575</v>
      </c>
      <c r="E444">
        <f t="shared" ref="E444:K444" si="515">IF(E300&gt;0,LOG(E300)," ")</f>
        <v>1.698959095461462</v>
      </c>
      <c r="F444" t="str">
        <f t="shared" si="515"/>
        <v xml:space="preserve"> </v>
      </c>
      <c r="G444" t="str">
        <f t="shared" si="515"/>
        <v xml:space="preserve"> </v>
      </c>
      <c r="H444" t="str">
        <f t="shared" si="515"/>
        <v xml:space="preserve"> </v>
      </c>
      <c r="I444" t="str">
        <f t="shared" si="515"/>
        <v xml:space="preserve"> </v>
      </c>
      <c r="J444" t="str">
        <f t="shared" si="515"/>
        <v xml:space="preserve"> </v>
      </c>
      <c r="K444" t="str">
        <f t="shared" si="515"/>
        <v xml:space="preserve"> </v>
      </c>
      <c r="L444" t="str">
        <f t="shared" ref="L444" si="516">IF(L300&gt;0,LOG(L300)," ")</f>
        <v xml:space="preserve"> </v>
      </c>
      <c r="M444" s="3">
        <f t="shared" si="495"/>
        <v>1.6989809134297802</v>
      </c>
      <c r="N444" s="3"/>
    </row>
    <row r="445" spans="1:14" x14ac:dyDescent="0.3">
      <c r="A445">
        <v>13.7</v>
      </c>
      <c r="B445">
        <f t="shared" ref="B445:D445" si="517">IF(B301&gt;0,LOG(B301),"")</f>
        <v>-16.798978669580997</v>
      </c>
      <c r="C445">
        <f t="shared" si="517"/>
        <v>-7.4000086652449761</v>
      </c>
      <c r="D445">
        <f t="shared" si="517"/>
        <v>-2.700008665244976</v>
      </c>
      <c r="E445">
        <f t="shared" ref="E445:K445" si="518">IF(E301&gt;0,LOG(E301)," ")</f>
        <v>1.698961339091043</v>
      </c>
      <c r="F445" t="str">
        <f t="shared" si="518"/>
        <v xml:space="preserve"> </v>
      </c>
      <c r="G445" t="str">
        <f t="shared" si="518"/>
        <v xml:space="preserve"> </v>
      </c>
      <c r="H445" t="str">
        <f t="shared" si="518"/>
        <v xml:space="preserve"> </v>
      </c>
      <c r="I445" t="str">
        <f t="shared" si="518"/>
        <v xml:space="preserve"> </v>
      </c>
      <c r="J445" t="str">
        <f t="shared" si="518"/>
        <v xml:space="preserve"> </v>
      </c>
      <c r="K445" t="str">
        <f t="shared" si="518"/>
        <v xml:space="preserve"> </v>
      </c>
      <c r="L445" t="str">
        <f t="shared" ref="L445" si="519">IF(L301&gt;0,LOG(L301)," ")</f>
        <v xml:space="preserve"> </v>
      </c>
      <c r="M445" s="3">
        <f t="shared" si="495"/>
        <v>1.6989786697193052</v>
      </c>
      <c r="N445" s="3"/>
    </row>
    <row r="446" spans="1:14" x14ac:dyDescent="0.3">
      <c r="A446">
        <v>13.8</v>
      </c>
      <c r="B446">
        <f t="shared" ref="B446:D446" si="520">IF(B302&gt;0,LOG(B302),"")</f>
        <v>-17.098976887396066</v>
      </c>
      <c r="C446">
        <f t="shared" si="520"/>
        <v>-7.600006883060046</v>
      </c>
      <c r="D446">
        <f t="shared" si="520"/>
        <v>-2.8000068830600449</v>
      </c>
      <c r="E446">
        <f t="shared" ref="E446:K446" si="521">IF(E302&gt;0,LOG(E302)," ")</f>
        <v>1.6989631212759755</v>
      </c>
      <c r="F446" t="str">
        <f t="shared" si="521"/>
        <v xml:space="preserve"> </v>
      </c>
      <c r="G446" t="str">
        <f t="shared" si="521"/>
        <v xml:space="preserve"> </v>
      </c>
      <c r="H446" t="str">
        <f t="shared" si="521"/>
        <v xml:space="preserve"> </v>
      </c>
      <c r="I446" t="str">
        <f t="shared" si="521"/>
        <v xml:space="preserve"> </v>
      </c>
      <c r="J446" t="str">
        <f t="shared" si="521"/>
        <v xml:space="preserve"> </v>
      </c>
      <c r="K446" t="str">
        <f t="shared" si="521"/>
        <v xml:space="preserve"> </v>
      </c>
      <c r="L446" t="str">
        <f t="shared" ref="L446" si="522">IF(L302&gt;0,LOG(L302)," ")</f>
        <v xml:space="preserve"> </v>
      </c>
      <c r="M446" s="3">
        <f t="shared" si="495"/>
        <v>1.6989768874833309</v>
      </c>
      <c r="N446" s="3"/>
    </row>
    <row r="447" spans="1:14" x14ac:dyDescent="0.3">
      <c r="A447">
        <v>13.9</v>
      </c>
      <c r="B447">
        <f t="shared" ref="B447:D447" si="523">IF(B303&gt;0,LOG(B303),"")</f>
        <v>-17.398975471752085</v>
      </c>
      <c r="C447">
        <f t="shared" si="523"/>
        <v>-7.8000054674160646</v>
      </c>
      <c r="D447">
        <f t="shared" si="523"/>
        <v>-2.9000054674160634</v>
      </c>
      <c r="E447">
        <f t="shared" ref="E447:K447" si="524">IF(E303&gt;0,LOG(E303)," ")</f>
        <v>1.6989645369199562</v>
      </c>
      <c r="F447" t="str">
        <f t="shared" si="524"/>
        <v xml:space="preserve"> </v>
      </c>
      <c r="G447" t="str">
        <f t="shared" si="524"/>
        <v xml:space="preserve"> </v>
      </c>
      <c r="H447" t="str">
        <f t="shared" si="524"/>
        <v xml:space="preserve"> </v>
      </c>
      <c r="I447" t="str">
        <f t="shared" si="524"/>
        <v xml:space="preserve"> </v>
      </c>
      <c r="J447" t="str">
        <f t="shared" si="524"/>
        <v xml:space="preserve"> </v>
      </c>
      <c r="K447" t="str">
        <f t="shared" si="524"/>
        <v xml:space="preserve"> </v>
      </c>
      <c r="L447" t="str">
        <f t="shared" ref="L447" si="525">IF(L303&gt;0,LOG(L303)," ")</f>
        <v xml:space="preserve"> </v>
      </c>
      <c r="M447" s="3">
        <f t="shared" si="495"/>
        <v>1.6989754718071446</v>
      </c>
      <c r="N447" s="3"/>
    </row>
    <row r="448" spans="1:14" x14ac:dyDescent="0.3">
      <c r="A448">
        <v>14</v>
      </c>
      <c r="B448">
        <f t="shared" ref="B448:D448" si="526">IF(B304&gt;0,LOG(B304),"")</f>
        <v>-17.698974347263466</v>
      </c>
      <c r="C448">
        <f t="shared" si="526"/>
        <v>-8.000004342927447</v>
      </c>
      <c r="D448">
        <f t="shared" si="526"/>
        <v>-3.0000043429274474</v>
      </c>
      <c r="E448">
        <f t="shared" ref="E448:K448" si="527">IF(E304&gt;0,LOG(E304)," ")</f>
        <v>1.6989656614085715</v>
      </c>
      <c r="F448" t="str">
        <f t="shared" si="527"/>
        <v xml:space="preserve"> </v>
      </c>
      <c r="G448" t="str">
        <f t="shared" si="527"/>
        <v xml:space="preserve"> </v>
      </c>
      <c r="H448" t="str">
        <f t="shared" si="527"/>
        <v xml:space="preserve"> </v>
      </c>
      <c r="I448" t="str">
        <f t="shared" si="527"/>
        <v xml:space="preserve"> </v>
      </c>
      <c r="J448" t="str">
        <f t="shared" si="527"/>
        <v xml:space="preserve"> </v>
      </c>
      <c r="K448" t="str">
        <f t="shared" si="527"/>
        <v xml:space="preserve"> </v>
      </c>
      <c r="L448" t="str">
        <f t="shared" ref="L448" si="528">IF(L304&gt;0,LOG(L304)," ")</f>
        <v xml:space="preserve"> </v>
      </c>
      <c r="M448" s="3">
        <f t="shared" si="495"/>
        <v>1.6989743472982088</v>
      </c>
      <c r="N448" s="3"/>
    </row>
  </sheetData>
  <conditionalFormatting sqref="C6:C15">
    <cfRule type="cellIs" dxfId="0" priority="1" operator="equal">
      <formula>"enter pKa's low to high!!!"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Kramer_W540</dc:creator>
  <cp:lastModifiedBy>Kramer_W540</cp:lastModifiedBy>
  <dcterms:created xsi:type="dcterms:W3CDTF">2014-10-12T13:30:13Z</dcterms:created>
  <dcterms:modified xsi:type="dcterms:W3CDTF">2014-10-16T20:38:42Z</dcterms:modified>
</cp:coreProperties>
</file>